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VNG-Balance Plate" sheetId="1" r:id="rId1"/>
    <sheet name="VNG" sheetId="2" r:id="rId2"/>
    <sheet name="PT" sheetId="3" r:id="rId3"/>
    <sheet name="Neuro" sheetId="4" r:id="rId4"/>
  </sheets>
  <definedNames>
    <definedName name="Patients" localSheetId="3">'Neuro'!$H$3</definedName>
    <definedName name="Patients">'PT'!$G$3</definedName>
    <definedName name="_xlnm.Print_Titles" localSheetId="3">'Neuro'!$1:$6</definedName>
    <definedName name="_xlnm.Print_Titles" localSheetId="2">'PT'!$1:$6</definedName>
    <definedName name="_xlnm.Print_Titles" localSheetId="1">'VNG'!$1:$6</definedName>
    <definedName name="_xlnm.Print_Titles" localSheetId="0">'VNG-Balance Plate'!$1:$6</definedName>
    <definedName name="Treatments" localSheetId="3">'Neuro'!$B$3</definedName>
    <definedName name="Treatments">'PT'!$B$3</definedName>
    <definedName name="Weekly" localSheetId="0">'VNG-Balance Plate'!$B$3</definedName>
    <definedName name="Weekly">'VNG'!$B$3</definedName>
    <definedName name="Yearly" localSheetId="0">'VNG-Balance Plate'!$D$3</definedName>
    <definedName name="Yearly">'VNG'!$D$3</definedName>
  </definedNames>
  <calcPr fullCalcOnLoad="1"/>
</workbook>
</file>

<file path=xl/sharedStrings.xml><?xml version="1.0" encoding="utf-8"?>
<sst xmlns="http://schemas.openxmlformats.org/spreadsheetml/2006/main" count="509" uniqueCount="131">
  <si>
    <t>Location</t>
  </si>
  <si>
    <t>Alabama</t>
  </si>
  <si>
    <t>Alaska</t>
  </si>
  <si>
    <t>Arizona</t>
  </si>
  <si>
    <t>Arkansas</t>
  </si>
  <si>
    <t>California - Anaheim - Santa Ana</t>
  </si>
  <si>
    <t>California - Los Angeles</t>
  </si>
  <si>
    <t>California - Oakland - Berkeley</t>
  </si>
  <si>
    <t>California - San Francisco</t>
  </si>
  <si>
    <t>California - San Mateo</t>
  </si>
  <si>
    <t>California - Santa Clara</t>
  </si>
  <si>
    <t>California - Ventura</t>
  </si>
  <si>
    <t>Colorado</t>
  </si>
  <si>
    <t>Connecticut</t>
  </si>
  <si>
    <t>DC - Maryland - Virginia Suburbs</t>
  </si>
  <si>
    <t>Delaware</t>
  </si>
  <si>
    <t>Florida</t>
  </si>
  <si>
    <t>Florida - Fort Lauderdale</t>
  </si>
  <si>
    <t>Florida - Miami</t>
  </si>
  <si>
    <t>Georgia</t>
  </si>
  <si>
    <t>Georgia - Atlanta</t>
  </si>
  <si>
    <t>Hawaii - Guam</t>
  </si>
  <si>
    <t>Idaho</t>
  </si>
  <si>
    <t>Illinois</t>
  </si>
  <si>
    <t>Illinois - Chicago</t>
  </si>
  <si>
    <t>Illinois - East St. Louis</t>
  </si>
  <si>
    <t>Indiana</t>
  </si>
  <si>
    <t>Iowa</t>
  </si>
  <si>
    <t>Kansas</t>
  </si>
  <si>
    <t>Kentucky</t>
  </si>
  <si>
    <t>Louisiana</t>
  </si>
  <si>
    <t>Louisiana - New Orleans</t>
  </si>
  <si>
    <t>Maine</t>
  </si>
  <si>
    <t>Maine - Southern Maine</t>
  </si>
  <si>
    <t>Maryland</t>
  </si>
  <si>
    <t>Maryland - Baltimore</t>
  </si>
  <si>
    <t>Massachusetts</t>
  </si>
  <si>
    <t>Massachusetts - Boston</t>
  </si>
  <si>
    <t>Michigan</t>
  </si>
  <si>
    <t>Michigan - Detroit</t>
  </si>
  <si>
    <t>Minnesota</t>
  </si>
  <si>
    <t>Mississippi</t>
  </si>
  <si>
    <t>Missouri</t>
  </si>
  <si>
    <t>Missouri - Kansas City</t>
  </si>
  <si>
    <t>Missouri - St. Louis</t>
  </si>
  <si>
    <t>Montana</t>
  </si>
  <si>
    <t>Nebraska</t>
  </si>
  <si>
    <t>Nevada</t>
  </si>
  <si>
    <t>New Hampshire</t>
  </si>
  <si>
    <t>New Jersey</t>
  </si>
  <si>
    <t>New Mexico</t>
  </si>
  <si>
    <t>New York</t>
  </si>
  <si>
    <t>New York - Manhattan</t>
  </si>
  <si>
    <t>New York - Queens</t>
  </si>
  <si>
    <t>North Carolina</t>
  </si>
  <si>
    <t>North Dakota</t>
  </si>
  <si>
    <t>Ohio</t>
  </si>
  <si>
    <t>Oklahoma</t>
  </si>
  <si>
    <t>Oregon</t>
  </si>
  <si>
    <t>Oregon - Portland</t>
  </si>
  <si>
    <t>Pennsylvania</t>
  </si>
  <si>
    <t>Pennsylvania - Philadelphia</t>
  </si>
  <si>
    <t>Puerto Rico</t>
  </si>
  <si>
    <t>Rhode Island</t>
  </si>
  <si>
    <t>South Carolina</t>
  </si>
  <si>
    <t>South Dakota</t>
  </si>
  <si>
    <t>Tennessee</t>
  </si>
  <si>
    <t>Texas</t>
  </si>
  <si>
    <t>Texas - Austin</t>
  </si>
  <si>
    <t>Texas - Beaumont</t>
  </si>
  <si>
    <t>Texas - Brazoria</t>
  </si>
  <si>
    <t>Texas - Dallas</t>
  </si>
  <si>
    <t>Texas - Fort Worth</t>
  </si>
  <si>
    <t>Texas - Galveston</t>
  </si>
  <si>
    <t>Texas - Houston</t>
  </si>
  <si>
    <t>Utah</t>
  </si>
  <si>
    <t>Vermont</t>
  </si>
  <si>
    <t>Virgin Islands</t>
  </si>
  <si>
    <t>Virginia</t>
  </si>
  <si>
    <t>Washington</t>
  </si>
  <si>
    <t>Washington - Seattle</t>
  </si>
  <si>
    <t>West Virginia</t>
  </si>
  <si>
    <t>Wisconsin</t>
  </si>
  <si>
    <t>Wyoming</t>
  </si>
  <si>
    <t>1 Unit</t>
  </si>
  <si>
    <t>Yearly:</t>
  </si>
  <si>
    <t>Total</t>
  </si>
  <si>
    <t>Weekly Number of Patients:</t>
  </si>
  <si>
    <t>New Jersey - Northern New Jersey</t>
  </si>
  <si>
    <t>New York - NYC - Long Island - Suburbs</t>
  </si>
  <si>
    <t>New York - Poughkpsie - North Suburbs</t>
  </si>
  <si>
    <t>Number of Treatments:</t>
  </si>
  <si>
    <t>Number of Patients:</t>
  </si>
  <si>
    <t>Protocol</t>
  </si>
  <si>
    <t>Pro Forma</t>
  </si>
  <si>
    <t>The following sample billing Pro Forma's are intended to be a guide for complete tests and complete treatments by general protocols. Partial tests are occasionally performed and treatment lengths may vary, therefore, providers should pay careful attention to billing only for the above procedures performed. Additionally, there are different rules and regulations and different LCD’s from state to state and carrier to carrier, therefore, providers should check with their local carriers and their health care attorney regarding testing rules, as well as, all  billing rules for VNG and balance testing, as well as, treatments.</t>
  </si>
  <si>
    <t>California - Bakersfield</t>
  </si>
  <si>
    <t>California - Chico</t>
  </si>
  <si>
    <t>California - El Centro</t>
  </si>
  <si>
    <t>California - Fresno</t>
  </si>
  <si>
    <t>California - Hanford - Corcoran</t>
  </si>
  <si>
    <t>California - Madera</t>
  </si>
  <si>
    <t>California - Merced</t>
  </si>
  <si>
    <t>California - Modesto</t>
  </si>
  <si>
    <t>California - Napa</t>
  </si>
  <si>
    <t>California - Redding</t>
  </si>
  <si>
    <t>California - Riverside - San Bernardino</t>
  </si>
  <si>
    <t>California - Sacramento</t>
  </si>
  <si>
    <t>California - Salinas</t>
  </si>
  <si>
    <t>California - San Diego - Carlsbad</t>
  </si>
  <si>
    <t>California - San Francisco - Oakland - Hayward</t>
  </si>
  <si>
    <t>California - San Jose - Sunnyvale</t>
  </si>
  <si>
    <t>California - San Luis Obispo - Paso Robles</t>
  </si>
  <si>
    <t>California - Santa Cruz</t>
  </si>
  <si>
    <t>California - Santa Maria - Santa Barbara</t>
  </si>
  <si>
    <t>California - Santa Rosa</t>
  </si>
  <si>
    <t>California - Stockton - Lodi</t>
  </si>
  <si>
    <t>California - Vallejo - Fairfield</t>
  </si>
  <si>
    <t>California - Visalia - Poterville</t>
  </si>
  <si>
    <t>California - Yuba City</t>
  </si>
  <si>
    <t>Illinois - Chicago Suburban</t>
  </si>
  <si>
    <t>69210</t>
  </si>
  <si>
    <t>92537</t>
  </si>
  <si>
    <t>92540</t>
  </si>
  <si>
    <t>92546</t>
  </si>
  <si>
    <t>92547</t>
  </si>
  <si>
    <t>99212</t>
  </si>
  <si>
    <t>VNG REIMBURSEMENT 2020 (With Balance Plate)</t>
  </si>
  <si>
    <t>VNG REIMBURSEMENT 2020</t>
  </si>
  <si>
    <t>PHYSICAL THERAPY REIMBURSEMENT 2020</t>
  </si>
  <si>
    <t>NEUROCOGNITIVE REIMBURSEMENT 2020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</si>
</sst>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15">
    <font>
      <sz val="10"/>
      <name val="Arial"/>
      <family val="0"/>
    </font>
    <font>
      <sz val="8"/>
      <name val="Arial"/>
      <family val="0"/>
    </font>
    <font>
      <b/>
      <sz val="8"/>
      <name val="Arial"/>
      <family val="2"/>
    </font>
    <font>
      <b/>
      <sz val="8"/>
      <color indexed="9"/>
      <name val="Arial"/>
      <family val="0"/>
    </font>
    <font>
      <sz val="10"/>
      <color indexed="9"/>
      <name val="Arial"/>
      <family val="0"/>
    </font>
    <font>
      <b/>
      <sz val="10"/>
      <name val="Arial"/>
      <family val="2"/>
    </font>
    <font>
      <b/>
      <sz val="10"/>
      <color indexed="9"/>
      <name val="Arial"/>
      <family val="2"/>
    </font>
    <font>
      <sz val="8"/>
      <color indexed="9"/>
      <name val="Arial"/>
      <family val="2"/>
    </font>
    <font>
      <sz val="7"/>
      <name val="Arial"/>
      <family val="2"/>
    </font>
    <font>
      <sz val="10"/>
      <name val="MS Sans Serif"/>
      <family val="0"/>
    </font>
    <font>
      <u val="single"/>
      <sz val="10"/>
      <color indexed="14"/>
      <name val="MS Sans Serif"/>
      <family val="0"/>
    </font>
    <font>
      <u val="single"/>
      <sz val="10"/>
      <color indexed="12"/>
      <name val="MS Sans Serif"/>
      <family val="0"/>
    </font>
    <font>
      <sz val="8"/>
      <name val="Tahoma"/>
      <family val="2"/>
    </font>
    <font>
      <b/>
      <sz val="8"/>
      <color indexed="9"/>
      <name val="Tahoma"/>
      <family val="2"/>
    </font>
    <font>
      <sz val="8"/>
      <color indexed="9"/>
      <name val="Tahoma"/>
      <family val="2"/>
    </font>
  </fonts>
  <fills count="3">
    <fill>
      <patternFill/>
    </fill>
    <fill>
      <patternFill patternType="gray125"/>
    </fill>
    <fill>
      <patternFill patternType="solid">
        <fgColor indexed="51"/>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7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right"/>
    </xf>
    <xf numFmtId="0" fontId="1" fillId="2" borderId="1" xfId="0" applyFont="1" applyFill="1" applyBorder="1" applyAlignment="1">
      <alignment/>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4"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1" fillId="2" borderId="1" xfId="0" applyFont="1" applyFill="1" applyBorder="1" applyAlignment="1">
      <alignment horizontal="center"/>
    </xf>
    <xf numFmtId="0" fontId="1" fillId="0" borderId="0" xfId="0" applyFont="1" applyAlignment="1">
      <alignment horizontal="center"/>
    </xf>
    <xf numFmtId="0" fontId="2" fillId="0" borderId="0" xfId="0" applyFont="1" applyAlignment="1">
      <alignment horizontal="right"/>
    </xf>
    <xf numFmtId="0" fontId="4" fillId="0" borderId="0" xfId="0" applyFont="1" applyAlignment="1">
      <alignment/>
    </xf>
    <xf numFmtId="0" fontId="6" fillId="0" borderId="0" xfId="0" applyFont="1" applyAlignment="1">
      <alignment/>
    </xf>
    <xf numFmtId="0" fontId="7" fillId="0" borderId="0" xfId="0" applyFont="1" applyAlignment="1">
      <alignment/>
    </xf>
    <xf numFmtId="164" fontId="1" fillId="2" borderId="1" xfId="0" applyNumberFormat="1" applyFont="1" applyFill="1" applyBorder="1" applyAlignment="1">
      <alignment horizontal="center"/>
    </xf>
    <xf numFmtId="164" fontId="1" fillId="2" borderId="1" xfId="0" applyNumberFormat="1" applyFont="1" applyFill="1" applyBorder="1" applyAlignment="1">
      <alignment horizontal="center"/>
    </xf>
    <xf numFmtId="0" fontId="0" fillId="0" borderId="0" xfId="0" applyAlignment="1">
      <alignment wrapText="1"/>
    </xf>
    <xf numFmtId="0" fontId="8" fillId="0" borderId="0" xfId="0" applyFont="1" applyAlignment="1">
      <alignment wrapText="1"/>
    </xf>
    <xf numFmtId="0" fontId="1" fillId="0" borderId="0" xfId="0" applyFont="1" applyBorder="1" applyAlignment="1">
      <alignment/>
    </xf>
    <xf numFmtId="8" fontId="1" fillId="0" borderId="0" xfId="0" applyNumberFormat="1" applyFont="1" applyBorder="1" applyAlignment="1">
      <alignment horizontal="center"/>
    </xf>
    <xf numFmtId="0" fontId="1" fillId="0" borderId="2" xfId="0" applyFont="1" applyBorder="1" applyAlignment="1">
      <alignment/>
    </xf>
    <xf numFmtId="8" fontId="1" fillId="0" borderId="2" xfId="0" applyNumberFormat="1" applyFont="1" applyBorder="1" applyAlignment="1">
      <alignment horizontal="center"/>
    </xf>
    <xf numFmtId="8" fontId="1" fillId="0" borderId="2" xfId="0" applyNumberFormat="1" applyFont="1" applyBorder="1" applyAlignment="1">
      <alignment horizontal="center"/>
    </xf>
    <xf numFmtId="0" fontId="12" fillId="0" borderId="0" xfId="24" applyNumberFormat="1" applyFont="1" applyBorder="1" quotePrefix="1">
      <alignment/>
      <protection/>
    </xf>
    <xf numFmtId="0" fontId="13"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4" fillId="0" borderId="0" xfId="0" applyFont="1" applyAlignment="1">
      <alignment/>
    </xf>
    <xf numFmtId="0" fontId="12" fillId="0" borderId="1" xfId="23" applyNumberFormat="1" applyFont="1" applyBorder="1" quotePrefix="1">
      <alignment/>
      <protection/>
    </xf>
    <xf numFmtId="164" fontId="12" fillId="0" borderId="1" xfId="0" applyNumberFormat="1" applyFont="1" applyBorder="1" applyAlignment="1">
      <alignment/>
    </xf>
    <xf numFmtId="0" fontId="4" fillId="0" borderId="0" xfId="0" applyFont="1" applyFill="1" applyAlignment="1">
      <alignment/>
    </xf>
    <xf numFmtId="0" fontId="4" fillId="0" borderId="0" xfId="0" applyFont="1" applyFill="1" applyAlignment="1">
      <alignment horizontal="center"/>
    </xf>
    <xf numFmtId="0" fontId="12" fillId="0" borderId="1" xfId="22" applyNumberFormat="1" applyFont="1" applyBorder="1" quotePrefix="1">
      <alignment/>
      <protection/>
    </xf>
    <xf numFmtId="0" fontId="12" fillId="2" borderId="1" xfId="0" applyFont="1" applyFill="1" applyBorder="1" applyAlignment="1">
      <alignment/>
    </xf>
    <xf numFmtId="0" fontId="12" fillId="2" borderId="1" xfId="0" applyFont="1" applyFill="1" applyBorder="1" applyAlignment="1">
      <alignment horizontal="center"/>
    </xf>
    <xf numFmtId="164" fontId="12" fillId="2" borderId="1" xfId="0" applyNumberFormat="1" applyFont="1" applyFill="1" applyBorder="1" applyAlignment="1">
      <alignment horizontal="center"/>
    </xf>
    <xf numFmtId="0" fontId="0" fillId="0" borderId="0" xfId="0" applyAlignment="1">
      <alignment horizontal="center" wrapText="1"/>
    </xf>
    <xf numFmtId="165" fontId="12" fillId="0" borderId="1" xfId="0" applyNumberFormat="1" applyFont="1" applyBorder="1" applyAlignment="1">
      <alignment horizontal="center"/>
    </xf>
    <xf numFmtId="165" fontId="12" fillId="2" borderId="1" xfId="24" applyNumberFormat="1" applyFont="1" applyFill="1" applyBorder="1" applyAlignment="1" quotePrefix="1">
      <alignment horizontal="center"/>
      <protection/>
    </xf>
    <xf numFmtId="0" fontId="2" fillId="0" borderId="0" xfId="0" applyFont="1" applyAlignment="1" applyProtection="1">
      <alignment horizontal="center"/>
      <protection locked="0"/>
    </xf>
    <xf numFmtId="165" fontId="12" fillId="0" borderId="1" xfId="23" applyNumberFormat="1" applyFont="1" applyBorder="1" applyAlignment="1" quotePrefix="1">
      <alignment horizontal="center"/>
      <protection/>
    </xf>
    <xf numFmtId="0" fontId="12" fillId="0" borderId="1" xfId="0" applyFont="1" applyBorder="1" applyAlignment="1">
      <alignment/>
    </xf>
    <xf numFmtId="0" fontId="12" fillId="2" borderId="1" xfId="24" applyNumberFormat="1" applyFont="1" applyFill="1" applyBorder="1" applyAlignment="1" quotePrefix="1">
      <alignment horizontal="center"/>
      <protection/>
    </xf>
    <xf numFmtId="0" fontId="12" fillId="0" borderId="0" xfId="24" applyNumberFormat="1" applyFont="1" applyBorder="1" applyAlignment="1" quotePrefix="1">
      <alignment horizontal="center"/>
      <protection/>
    </xf>
    <xf numFmtId="3" fontId="2" fillId="0" borderId="0" xfId="0" applyNumberFormat="1" applyFont="1" applyAlignment="1" applyProtection="1">
      <alignment horizontal="center"/>
      <protection locked="0"/>
    </xf>
    <xf numFmtId="164" fontId="5" fillId="0" borderId="0" xfId="0" applyNumberFormat="1" applyFont="1" applyAlignment="1">
      <alignment horizontal="center"/>
    </xf>
    <xf numFmtId="164" fontId="2" fillId="0" borderId="0" xfId="0" applyNumberFormat="1" applyFont="1" applyAlignment="1">
      <alignment horizontal="center"/>
    </xf>
    <xf numFmtId="164" fontId="1" fillId="0" borderId="0" xfId="0" applyNumberFormat="1" applyFont="1" applyAlignment="1">
      <alignment horizontal="center"/>
    </xf>
    <xf numFmtId="165" fontId="12" fillId="0" borderId="1" xfId="22" applyNumberFormat="1" applyFont="1" applyBorder="1" applyAlignment="1" quotePrefix="1">
      <alignment horizontal="center"/>
      <protection/>
    </xf>
    <xf numFmtId="164" fontId="12" fillId="0" borderId="1" xfId="0" applyNumberFormat="1" applyFont="1" applyBorder="1" applyAlignment="1">
      <alignment horizontal="center"/>
    </xf>
    <xf numFmtId="164" fontId="1" fillId="0" borderId="2" xfId="0" applyNumberFormat="1" applyFont="1" applyBorder="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164" fontId="1" fillId="0" borderId="2" xfId="0" applyNumberFormat="1" applyFont="1" applyBorder="1" applyAlignment="1">
      <alignment horizontal="center"/>
    </xf>
    <xf numFmtId="6" fontId="1" fillId="0" borderId="1" xfId="0" applyNumberFormat="1" applyFont="1" applyBorder="1" applyAlignment="1">
      <alignment horizontal="center"/>
    </xf>
    <xf numFmtId="6" fontId="1" fillId="0" borderId="0" xfId="0" applyNumberFormat="1" applyFont="1" applyBorder="1" applyAlignment="1">
      <alignment horizontal="center"/>
    </xf>
    <xf numFmtId="165" fontId="12" fillId="0" borderId="1" xfId="21" applyNumberFormat="1" applyFont="1" applyBorder="1" applyAlignment="1" quotePrefix="1">
      <alignment horizontal="center"/>
      <protection/>
    </xf>
    <xf numFmtId="164" fontId="12" fillId="0" borderId="1" xfId="22" applyNumberFormat="1" applyFont="1" applyBorder="1" applyAlignment="1" quotePrefix="1">
      <alignment horizontal="center"/>
      <protection/>
    </xf>
    <xf numFmtId="0" fontId="12" fillId="0" borderId="1" xfId="21" applyNumberFormat="1" applyFont="1" applyBorder="1" quotePrefix="1">
      <alignment/>
      <protection/>
    </xf>
    <xf numFmtId="164" fontId="0" fillId="0" borderId="0" xfId="0" applyNumberFormat="1" applyAlignment="1">
      <alignment horizontal="center" wrapText="1"/>
    </xf>
    <xf numFmtId="0" fontId="5" fillId="0" borderId="0" xfId="0" applyFont="1" applyAlignment="1">
      <alignment horizontal="center"/>
    </xf>
    <xf numFmtId="0" fontId="5" fillId="0" borderId="0" xfId="0" applyFont="1" applyAlignment="1">
      <alignment/>
    </xf>
    <xf numFmtId="0" fontId="8"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right"/>
    </xf>
    <xf numFmtId="0" fontId="1" fillId="0" borderId="0" xfId="0" applyFont="1" applyAlignment="1">
      <alignment horizontal="right"/>
    </xf>
  </cellXfs>
  <cellStyles count="12">
    <cellStyle name="Normal" xfId="0"/>
    <cellStyle name="Comma" xfId="15"/>
    <cellStyle name="Comma [0]" xfId="16"/>
    <cellStyle name="Currency" xfId="17"/>
    <cellStyle name="Currency [0]" xfId="18"/>
    <cellStyle name="Followed Hyperlink" xfId="19"/>
    <cellStyle name="Hyperlink" xfId="20"/>
    <cellStyle name="Normal_Neuro" xfId="21"/>
    <cellStyle name="Normal_PT" xfId="22"/>
    <cellStyle name="Normal_VNG" xfId="23"/>
    <cellStyle name="Normal_VNG-Balance Plate"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55"/>
  <sheetViews>
    <sheetView tabSelected="1" workbookViewId="0" topLeftCell="A1">
      <pane ySplit="6" topLeftCell="BM7" activePane="bottomLeft" state="frozen"/>
      <selection pane="topLeft" activeCell="A1" sqref="A1"/>
      <selection pane="bottomLeft" activeCell="A1" sqref="A1:J1"/>
    </sheetView>
  </sheetViews>
  <sheetFormatPr defaultColWidth="9.140625" defaultRowHeight="12.75"/>
  <cols>
    <col min="1" max="1" width="33.7109375" style="1" customWidth="1"/>
    <col min="2" max="3" width="6.7109375" style="2" customWidth="1"/>
    <col min="4" max="5" width="7.7109375" style="2" customWidth="1"/>
    <col min="6" max="6" width="6.421875" style="2" customWidth="1"/>
    <col min="7" max="9" width="7.7109375" style="2" customWidth="1"/>
    <col min="10" max="10" width="9.7109375" style="2" customWidth="1"/>
    <col min="11" max="11" width="5.28125" style="9" hidden="1" customWidth="1"/>
  </cols>
  <sheetData>
    <row r="1" spans="1:10" ht="12.75">
      <c r="A1" s="65" t="s">
        <v>127</v>
      </c>
      <c r="B1" s="65"/>
      <c r="C1" s="65"/>
      <c r="D1" s="65"/>
      <c r="E1" s="65"/>
      <c r="F1" s="65"/>
      <c r="G1" s="65"/>
      <c r="H1" s="65"/>
      <c r="I1" s="66"/>
      <c r="J1" s="66"/>
    </row>
    <row r="3" spans="1:4" ht="12.75">
      <c r="A3" s="5" t="s">
        <v>87</v>
      </c>
      <c r="B3" s="44">
        <v>1</v>
      </c>
      <c r="C3" s="2" t="s">
        <v>85</v>
      </c>
      <c r="D3" s="3">
        <f>B3*52</f>
        <v>52</v>
      </c>
    </row>
    <row r="4" spans="2:4" ht="12.75">
      <c r="B4" s="3"/>
      <c r="D4" s="3"/>
    </row>
    <row r="5" spans="1:11" s="4" customFormat="1" ht="12.75">
      <c r="A5" s="2"/>
      <c r="B5" s="2" t="s">
        <v>84</v>
      </c>
      <c r="C5" s="2" t="s">
        <v>84</v>
      </c>
      <c r="D5" s="2" t="s">
        <v>84</v>
      </c>
      <c r="E5" s="2" t="s">
        <v>84</v>
      </c>
      <c r="F5" s="2" t="s">
        <v>84</v>
      </c>
      <c r="G5" s="2" t="s">
        <v>84</v>
      </c>
      <c r="H5" s="2" t="s">
        <v>84</v>
      </c>
      <c r="I5" s="2"/>
      <c r="J5" s="2"/>
      <c r="K5" s="10"/>
    </row>
    <row r="6" spans="1:10" ht="12.75">
      <c r="A6" s="38" t="s">
        <v>0</v>
      </c>
      <c r="B6" s="43" t="s">
        <v>121</v>
      </c>
      <c r="C6" s="43" t="s">
        <v>122</v>
      </c>
      <c r="D6" s="43" t="s">
        <v>123</v>
      </c>
      <c r="E6" s="43" t="s">
        <v>124</v>
      </c>
      <c r="F6" s="43" t="s">
        <v>125</v>
      </c>
      <c r="G6" s="43" t="s">
        <v>126</v>
      </c>
      <c r="H6" s="47">
        <v>92548</v>
      </c>
      <c r="I6" s="43" t="s">
        <v>86</v>
      </c>
      <c r="J6" s="39" t="s">
        <v>94</v>
      </c>
    </row>
    <row r="7" spans="1:11" ht="12.75">
      <c r="A7" s="46" t="s">
        <v>1</v>
      </c>
      <c r="B7" s="42">
        <v>32.32</v>
      </c>
      <c r="C7" s="42">
        <v>39.81</v>
      </c>
      <c r="D7" s="42">
        <v>102.34</v>
      </c>
      <c r="E7" s="42">
        <v>101.87</v>
      </c>
      <c r="F7" s="42">
        <v>7.7</v>
      </c>
      <c r="G7" s="42">
        <v>47.36</v>
      </c>
      <c r="H7" s="42">
        <v>24.76</v>
      </c>
      <c r="I7" s="42">
        <v>356.16</v>
      </c>
      <c r="J7" s="59">
        <f aca="true" t="shared" si="0" ref="J7:J36">I7*K7</f>
        <v>18520.32</v>
      </c>
      <c r="K7" s="11">
        <f aca="true" t="shared" si="1" ref="K7:K38">Yearly</f>
        <v>52</v>
      </c>
    </row>
    <row r="8" spans="1:11" ht="12.75">
      <c r="A8" s="46" t="s">
        <v>2</v>
      </c>
      <c r="B8" s="42">
        <v>45.66</v>
      </c>
      <c r="C8" s="42">
        <v>55.55</v>
      </c>
      <c r="D8" s="42">
        <v>142.35</v>
      </c>
      <c r="E8" s="42">
        <v>130.6</v>
      </c>
      <c r="F8" s="42">
        <v>9.68</v>
      </c>
      <c r="G8" s="42">
        <v>65.63</v>
      </c>
      <c r="H8" s="42">
        <v>35.25</v>
      </c>
      <c r="I8" s="42">
        <v>484.72</v>
      </c>
      <c r="J8" s="59">
        <f t="shared" si="0"/>
        <v>25205.440000000002</v>
      </c>
      <c r="K8" s="11">
        <f t="shared" si="1"/>
        <v>52</v>
      </c>
    </row>
    <row r="9" spans="1:11" ht="12.75">
      <c r="A9" s="46" t="s">
        <v>3</v>
      </c>
      <c r="B9" s="42">
        <v>33.58</v>
      </c>
      <c r="C9" s="42">
        <v>41.49</v>
      </c>
      <c r="D9" s="42">
        <v>106.81</v>
      </c>
      <c r="E9" s="42">
        <v>109.44</v>
      </c>
      <c r="F9" s="42">
        <v>8.32</v>
      </c>
      <c r="G9" s="42">
        <v>49.5</v>
      </c>
      <c r="H9" s="42">
        <v>25.63</v>
      </c>
      <c r="I9" s="42">
        <v>374.77</v>
      </c>
      <c r="J9" s="59">
        <f t="shared" si="0"/>
        <v>19488.04</v>
      </c>
      <c r="K9" s="11">
        <f t="shared" si="1"/>
        <v>52</v>
      </c>
    </row>
    <row r="10" spans="1:11" ht="12.75">
      <c r="A10" s="46" t="s">
        <v>4</v>
      </c>
      <c r="B10" s="42">
        <v>31.24</v>
      </c>
      <c r="C10" s="42">
        <v>38.87</v>
      </c>
      <c r="D10" s="42">
        <v>99.84</v>
      </c>
      <c r="E10" s="42">
        <v>98.51</v>
      </c>
      <c r="F10" s="42">
        <v>7.44</v>
      </c>
      <c r="G10" s="42">
        <v>46.17</v>
      </c>
      <c r="H10" s="42">
        <v>24.05</v>
      </c>
      <c r="I10" s="42">
        <v>346.12</v>
      </c>
      <c r="J10" s="59">
        <f t="shared" si="0"/>
        <v>17998.24</v>
      </c>
      <c r="K10" s="11">
        <f t="shared" si="1"/>
        <v>52</v>
      </c>
    </row>
    <row r="11" spans="1:11" ht="12.75">
      <c r="A11" s="46" t="s">
        <v>5</v>
      </c>
      <c r="B11" s="42">
        <v>36.44</v>
      </c>
      <c r="C11" s="42">
        <v>46.96</v>
      </c>
      <c r="D11" s="42">
        <v>121.06</v>
      </c>
      <c r="E11" s="42">
        <v>131.85</v>
      </c>
      <c r="F11" s="42">
        <v>10.19</v>
      </c>
      <c r="G11" s="42">
        <v>56.23</v>
      </c>
      <c r="H11" s="42">
        <v>27.93</v>
      </c>
      <c r="I11" s="42">
        <v>430.66</v>
      </c>
      <c r="J11" s="59">
        <f t="shared" si="0"/>
        <v>22394.32</v>
      </c>
      <c r="K11" s="11">
        <f t="shared" si="1"/>
        <v>52</v>
      </c>
    </row>
    <row r="12" spans="1:11" ht="12.75">
      <c r="A12" s="46" t="s">
        <v>96</v>
      </c>
      <c r="B12" s="42">
        <v>35.1</v>
      </c>
      <c r="C12" s="42">
        <v>44.76</v>
      </c>
      <c r="D12" s="42">
        <v>115.28</v>
      </c>
      <c r="E12" s="42">
        <v>122.25</v>
      </c>
      <c r="F12" s="42">
        <v>9.39</v>
      </c>
      <c r="G12" s="42">
        <v>53.48</v>
      </c>
      <c r="H12" s="42">
        <v>26.94</v>
      </c>
      <c r="I12" s="42">
        <v>407.2</v>
      </c>
      <c r="J12" s="59">
        <f t="shared" si="0"/>
        <v>21174.399999999998</v>
      </c>
      <c r="K12" s="11">
        <f t="shared" si="1"/>
        <v>52</v>
      </c>
    </row>
    <row r="13" spans="1:11" ht="12.75">
      <c r="A13" s="46" t="s">
        <v>97</v>
      </c>
      <c r="B13" s="42">
        <v>34.64</v>
      </c>
      <c r="C13" s="42">
        <v>44.56</v>
      </c>
      <c r="D13" s="42">
        <v>114.73</v>
      </c>
      <c r="E13" s="42">
        <v>122.08</v>
      </c>
      <c r="F13" s="42">
        <v>9.39</v>
      </c>
      <c r="G13" s="42">
        <v>53.23</v>
      </c>
      <c r="H13" s="42">
        <v>26.65</v>
      </c>
      <c r="I13" s="42">
        <v>405.28</v>
      </c>
      <c r="J13" s="59">
        <f t="shared" si="0"/>
        <v>21074.559999999998</v>
      </c>
      <c r="K13" s="11">
        <f t="shared" si="1"/>
        <v>52</v>
      </c>
    </row>
    <row r="14" spans="1:11" ht="12.75">
      <c r="A14" s="46" t="s">
        <v>98</v>
      </c>
      <c r="B14" s="42">
        <v>34.74</v>
      </c>
      <c r="C14" s="42">
        <v>44.58</v>
      </c>
      <c r="D14" s="42">
        <v>114.8</v>
      </c>
      <c r="E14" s="42">
        <v>122.11</v>
      </c>
      <c r="F14" s="42">
        <v>9.39</v>
      </c>
      <c r="G14" s="42">
        <v>53.26</v>
      </c>
      <c r="H14" s="42">
        <v>26.7</v>
      </c>
      <c r="I14" s="42">
        <v>405.58</v>
      </c>
      <c r="J14" s="59">
        <f t="shared" si="0"/>
        <v>21090.16</v>
      </c>
      <c r="K14" s="11">
        <f t="shared" si="1"/>
        <v>52</v>
      </c>
    </row>
    <row r="15" spans="1:11" ht="12.75">
      <c r="A15" s="46" t="s">
        <v>99</v>
      </c>
      <c r="B15" s="42">
        <v>34.64</v>
      </c>
      <c r="C15" s="42">
        <v>44.56</v>
      </c>
      <c r="D15" s="42">
        <v>114.73</v>
      </c>
      <c r="E15" s="42">
        <v>122.08</v>
      </c>
      <c r="F15" s="42">
        <v>9.39</v>
      </c>
      <c r="G15" s="42">
        <v>53.23</v>
      </c>
      <c r="H15" s="42">
        <v>26.65</v>
      </c>
      <c r="I15" s="42">
        <v>405.28</v>
      </c>
      <c r="J15" s="59">
        <f t="shared" si="0"/>
        <v>21074.559999999998</v>
      </c>
      <c r="K15" s="11">
        <f t="shared" si="1"/>
        <v>52</v>
      </c>
    </row>
    <row r="16" spans="1:11" ht="12.75">
      <c r="A16" s="46" t="s">
        <v>100</v>
      </c>
      <c r="B16" s="42">
        <v>34.64</v>
      </c>
      <c r="C16" s="42">
        <v>44.56</v>
      </c>
      <c r="D16" s="42">
        <v>114.73</v>
      </c>
      <c r="E16" s="42">
        <v>122.08</v>
      </c>
      <c r="F16" s="42">
        <v>9.39</v>
      </c>
      <c r="G16" s="42">
        <v>53.23</v>
      </c>
      <c r="H16" s="42">
        <v>26.65</v>
      </c>
      <c r="I16" s="42">
        <v>405.28</v>
      </c>
      <c r="J16" s="59">
        <f t="shared" si="0"/>
        <v>21074.559999999998</v>
      </c>
      <c r="K16" s="11">
        <f t="shared" si="1"/>
        <v>52</v>
      </c>
    </row>
    <row r="17" spans="1:11" ht="12.75">
      <c r="A17" s="46" t="s">
        <v>6</v>
      </c>
      <c r="B17" s="42">
        <v>36.44</v>
      </c>
      <c r="C17" s="42">
        <v>46.96</v>
      </c>
      <c r="D17" s="42">
        <v>121.06</v>
      </c>
      <c r="E17" s="42">
        <v>131.85</v>
      </c>
      <c r="F17" s="42">
        <v>10.19</v>
      </c>
      <c r="G17" s="42">
        <v>56.23</v>
      </c>
      <c r="H17" s="42">
        <v>27.93</v>
      </c>
      <c r="I17" s="42">
        <v>430.66</v>
      </c>
      <c r="J17" s="59">
        <f t="shared" si="0"/>
        <v>22394.32</v>
      </c>
      <c r="K17" s="11">
        <f t="shared" si="1"/>
        <v>52</v>
      </c>
    </row>
    <row r="18" spans="1:11" ht="12.75">
      <c r="A18" s="46" t="s">
        <v>101</v>
      </c>
      <c r="B18" s="42">
        <v>34.64</v>
      </c>
      <c r="C18" s="42">
        <v>44.56</v>
      </c>
      <c r="D18" s="42">
        <v>114.73</v>
      </c>
      <c r="E18" s="42">
        <v>122.08</v>
      </c>
      <c r="F18" s="42">
        <v>9.39</v>
      </c>
      <c r="G18" s="42">
        <v>53.23</v>
      </c>
      <c r="H18" s="42">
        <v>26.65</v>
      </c>
      <c r="I18" s="42">
        <v>405.28</v>
      </c>
      <c r="J18" s="59">
        <f t="shared" si="0"/>
        <v>21074.559999999998</v>
      </c>
      <c r="K18" s="11">
        <f t="shared" si="1"/>
        <v>52</v>
      </c>
    </row>
    <row r="19" spans="1:11" ht="12.75">
      <c r="A19" s="46" t="s">
        <v>102</v>
      </c>
      <c r="B19" s="42">
        <v>34.64</v>
      </c>
      <c r="C19" s="42">
        <v>44.56</v>
      </c>
      <c r="D19" s="42">
        <v>114.73</v>
      </c>
      <c r="E19" s="42">
        <v>122.08</v>
      </c>
      <c r="F19" s="42">
        <v>9.39</v>
      </c>
      <c r="G19" s="42">
        <v>53.23</v>
      </c>
      <c r="H19" s="42">
        <v>26.65</v>
      </c>
      <c r="I19" s="42">
        <v>405.28</v>
      </c>
      <c r="J19" s="59">
        <f t="shared" si="0"/>
        <v>21074.559999999998</v>
      </c>
      <c r="K19" s="11">
        <f t="shared" si="1"/>
        <v>52</v>
      </c>
    </row>
    <row r="20" spans="1:11" ht="12.75">
      <c r="A20" s="46" t="s">
        <v>103</v>
      </c>
      <c r="B20" s="42">
        <v>34.64</v>
      </c>
      <c r="C20" s="42">
        <v>44.56</v>
      </c>
      <c r="D20" s="42">
        <v>114.73</v>
      </c>
      <c r="E20" s="42">
        <v>122.08</v>
      </c>
      <c r="F20" s="42">
        <v>9.39</v>
      </c>
      <c r="G20" s="42">
        <v>53.23</v>
      </c>
      <c r="H20" s="42">
        <v>26.65</v>
      </c>
      <c r="I20" s="42">
        <v>405.28</v>
      </c>
      <c r="J20" s="59">
        <f t="shared" si="0"/>
        <v>21074.559999999998</v>
      </c>
      <c r="K20" s="11">
        <f t="shared" si="1"/>
        <v>52</v>
      </c>
    </row>
    <row r="21" spans="1:11" ht="12.75">
      <c r="A21" s="46" t="s">
        <v>104</v>
      </c>
      <c r="B21" s="42">
        <v>37.06</v>
      </c>
      <c r="C21" s="42">
        <v>49.34</v>
      </c>
      <c r="D21" s="42">
        <v>127.24</v>
      </c>
      <c r="E21" s="42">
        <v>142.81</v>
      </c>
      <c r="F21" s="42">
        <v>11.12</v>
      </c>
      <c r="G21" s="42">
        <v>59.16</v>
      </c>
      <c r="H21" s="42">
        <v>28.58</v>
      </c>
      <c r="I21" s="42">
        <v>455.31</v>
      </c>
      <c r="J21" s="59">
        <f t="shared" si="0"/>
        <v>23676.12</v>
      </c>
      <c r="K21" s="11">
        <f t="shared" si="1"/>
        <v>52</v>
      </c>
    </row>
    <row r="22" spans="1:11" ht="12.75">
      <c r="A22" s="46" t="s">
        <v>7</v>
      </c>
      <c r="B22" s="42">
        <v>37.57</v>
      </c>
      <c r="C22" s="42">
        <v>50.44</v>
      </c>
      <c r="D22" s="42">
        <v>130.08</v>
      </c>
      <c r="E22" s="42">
        <v>147.27</v>
      </c>
      <c r="F22" s="42">
        <v>11.49</v>
      </c>
      <c r="G22" s="42">
        <v>60.5</v>
      </c>
      <c r="H22" s="42">
        <v>29.01</v>
      </c>
      <c r="I22" s="42">
        <v>466.36</v>
      </c>
      <c r="J22" s="59">
        <f t="shared" si="0"/>
        <v>24250.72</v>
      </c>
      <c r="K22" s="11">
        <f t="shared" si="1"/>
        <v>52</v>
      </c>
    </row>
    <row r="23" spans="1:11" ht="12.75">
      <c r="A23" s="46" t="s">
        <v>105</v>
      </c>
      <c r="B23" s="42">
        <v>34.64</v>
      </c>
      <c r="C23" s="42">
        <v>44.56</v>
      </c>
      <c r="D23" s="42">
        <v>114.73</v>
      </c>
      <c r="E23" s="42">
        <v>122.08</v>
      </c>
      <c r="F23" s="42">
        <v>9.39</v>
      </c>
      <c r="G23" s="42">
        <v>53.23</v>
      </c>
      <c r="H23" s="42">
        <v>26.65</v>
      </c>
      <c r="I23" s="42">
        <v>405.28</v>
      </c>
      <c r="J23" s="59">
        <f t="shared" si="0"/>
        <v>21074.559999999998</v>
      </c>
      <c r="K23" s="11">
        <f t="shared" si="1"/>
        <v>52</v>
      </c>
    </row>
    <row r="24" spans="1:11" ht="12.75">
      <c r="A24" s="46" t="s">
        <v>106</v>
      </c>
      <c r="B24" s="42">
        <v>35.47</v>
      </c>
      <c r="C24" s="42">
        <v>44.74</v>
      </c>
      <c r="D24" s="42">
        <v>115.29</v>
      </c>
      <c r="E24" s="42">
        <v>122.36</v>
      </c>
      <c r="F24" s="42">
        <v>9.39</v>
      </c>
      <c r="G24" s="42">
        <v>53.5</v>
      </c>
      <c r="H24" s="42">
        <v>27.11</v>
      </c>
      <c r="I24" s="42">
        <v>407.86</v>
      </c>
      <c r="J24" s="59">
        <f t="shared" si="0"/>
        <v>21208.72</v>
      </c>
      <c r="K24" s="11">
        <f t="shared" si="1"/>
        <v>52</v>
      </c>
    </row>
    <row r="25" spans="1:11" ht="12.75">
      <c r="A25" s="46" t="s">
        <v>107</v>
      </c>
      <c r="B25" s="42">
        <v>34.79</v>
      </c>
      <c r="C25" s="42">
        <v>44.71</v>
      </c>
      <c r="D25" s="42">
        <v>115.11</v>
      </c>
      <c r="E25" s="42">
        <v>122.15</v>
      </c>
      <c r="F25" s="42">
        <v>9.39</v>
      </c>
      <c r="G25" s="42">
        <v>53.4</v>
      </c>
      <c r="H25" s="42">
        <v>26.77</v>
      </c>
      <c r="I25" s="42">
        <v>406.32</v>
      </c>
      <c r="J25" s="59">
        <f t="shared" si="0"/>
        <v>21128.64</v>
      </c>
      <c r="K25" s="11">
        <f t="shared" si="1"/>
        <v>52</v>
      </c>
    </row>
    <row r="26" spans="1:11" ht="12.75">
      <c r="A26" s="46" t="s">
        <v>108</v>
      </c>
      <c r="B26" s="42">
        <v>35.5</v>
      </c>
      <c r="C26" s="42">
        <v>45.77</v>
      </c>
      <c r="D26" s="42">
        <v>117.85</v>
      </c>
      <c r="E26" s="42">
        <v>125.71</v>
      </c>
      <c r="F26" s="42">
        <v>9.67</v>
      </c>
      <c r="G26" s="42">
        <v>54.68</v>
      </c>
      <c r="H26" s="42">
        <v>27.32</v>
      </c>
      <c r="I26" s="42">
        <v>416.5</v>
      </c>
      <c r="J26" s="59">
        <f t="shared" si="0"/>
        <v>21658</v>
      </c>
      <c r="K26" s="11">
        <f t="shared" si="1"/>
        <v>52</v>
      </c>
    </row>
    <row r="27" spans="1:11" ht="12.75">
      <c r="A27" s="46" t="s">
        <v>109</v>
      </c>
      <c r="B27" s="42">
        <v>35.35</v>
      </c>
      <c r="C27" s="42">
        <v>45.74</v>
      </c>
      <c r="D27" s="42">
        <v>117.85</v>
      </c>
      <c r="E27" s="42">
        <v>127.39</v>
      </c>
      <c r="F27" s="42">
        <v>9.83</v>
      </c>
      <c r="G27" s="42">
        <v>54.71</v>
      </c>
      <c r="H27" s="42">
        <v>27.18</v>
      </c>
      <c r="I27" s="42">
        <v>418.05</v>
      </c>
      <c r="J27" s="59">
        <f t="shared" si="0"/>
        <v>21738.600000000002</v>
      </c>
      <c r="K27" s="11">
        <f t="shared" si="1"/>
        <v>52</v>
      </c>
    </row>
    <row r="28" spans="1:11" ht="12.75">
      <c r="A28" s="46" t="s">
        <v>8</v>
      </c>
      <c r="B28" s="42">
        <v>37.57</v>
      </c>
      <c r="C28" s="42">
        <v>50.44</v>
      </c>
      <c r="D28" s="42">
        <v>130.08</v>
      </c>
      <c r="E28" s="42">
        <v>147.27</v>
      </c>
      <c r="F28" s="42">
        <v>11.49</v>
      </c>
      <c r="G28" s="42">
        <v>60.5</v>
      </c>
      <c r="H28" s="42">
        <v>29.01</v>
      </c>
      <c r="I28" s="42">
        <v>466.36</v>
      </c>
      <c r="J28" s="59">
        <f t="shared" si="0"/>
        <v>24250.72</v>
      </c>
      <c r="K28" s="11">
        <f t="shared" si="1"/>
        <v>52</v>
      </c>
    </row>
    <row r="29" spans="1:11" ht="12.75">
      <c r="A29" s="46" t="s">
        <v>110</v>
      </c>
      <c r="B29" s="42">
        <v>37.43</v>
      </c>
      <c r="C29" s="42">
        <v>50.1</v>
      </c>
      <c r="D29" s="42">
        <v>129.21</v>
      </c>
      <c r="E29" s="42">
        <v>145.92</v>
      </c>
      <c r="F29" s="42">
        <v>11.38</v>
      </c>
      <c r="G29" s="42">
        <v>60.09</v>
      </c>
      <c r="H29" s="42">
        <v>28.89</v>
      </c>
      <c r="I29" s="42">
        <v>463.02</v>
      </c>
      <c r="J29" s="59">
        <f t="shared" si="0"/>
        <v>24077.04</v>
      </c>
      <c r="K29" s="11">
        <f t="shared" si="1"/>
        <v>52</v>
      </c>
    </row>
    <row r="30" spans="1:11" ht="12.75">
      <c r="A30" s="46" t="s">
        <v>111</v>
      </c>
      <c r="B30" s="42">
        <v>37.52</v>
      </c>
      <c r="C30" s="42">
        <v>49.6</v>
      </c>
      <c r="D30" s="42">
        <v>127.9</v>
      </c>
      <c r="E30" s="42">
        <v>142.99</v>
      </c>
      <c r="F30" s="42">
        <v>11.12</v>
      </c>
      <c r="G30" s="42">
        <v>59.46</v>
      </c>
      <c r="H30" s="42">
        <v>28.89</v>
      </c>
      <c r="I30" s="42">
        <v>457.48</v>
      </c>
      <c r="J30" s="59">
        <f t="shared" si="0"/>
        <v>23788.96</v>
      </c>
      <c r="K30" s="11">
        <f t="shared" si="1"/>
        <v>52</v>
      </c>
    </row>
    <row r="31" spans="1:11" ht="12.75">
      <c r="A31" s="46" t="s">
        <v>112</v>
      </c>
      <c r="B31" s="42">
        <v>34.66</v>
      </c>
      <c r="C31" s="42">
        <v>44.62</v>
      </c>
      <c r="D31" s="42">
        <v>114.89</v>
      </c>
      <c r="E31" s="42">
        <v>122.39</v>
      </c>
      <c r="F31" s="42">
        <v>9.42</v>
      </c>
      <c r="G31" s="42">
        <v>53.3</v>
      </c>
      <c r="H31" s="42">
        <v>26.67</v>
      </c>
      <c r="I31" s="42">
        <v>405.95</v>
      </c>
      <c r="J31" s="59">
        <f t="shared" si="0"/>
        <v>21109.399999999998</v>
      </c>
      <c r="K31" s="11">
        <f t="shared" si="1"/>
        <v>52</v>
      </c>
    </row>
    <row r="32" spans="1:11" ht="12.75">
      <c r="A32" s="46" t="s">
        <v>9</v>
      </c>
      <c r="B32" s="42">
        <v>37.57</v>
      </c>
      <c r="C32" s="42">
        <v>50.44</v>
      </c>
      <c r="D32" s="42">
        <v>130.08</v>
      </c>
      <c r="E32" s="42">
        <v>147.27</v>
      </c>
      <c r="F32" s="42">
        <v>11.49</v>
      </c>
      <c r="G32" s="42">
        <v>60.5</v>
      </c>
      <c r="H32" s="42">
        <v>29.01</v>
      </c>
      <c r="I32" s="42">
        <v>466.36</v>
      </c>
      <c r="J32" s="59">
        <f t="shared" si="0"/>
        <v>24250.72</v>
      </c>
      <c r="K32" s="11">
        <f t="shared" si="1"/>
        <v>52</v>
      </c>
    </row>
    <row r="33" spans="1:11" ht="12.75">
      <c r="A33" s="46" t="s">
        <v>10</v>
      </c>
      <c r="B33" s="42">
        <v>38.12</v>
      </c>
      <c r="C33" s="42">
        <v>51.54</v>
      </c>
      <c r="D33" s="42">
        <v>132.94</v>
      </c>
      <c r="E33" s="42">
        <v>151.65</v>
      </c>
      <c r="F33" s="42">
        <v>11.86</v>
      </c>
      <c r="G33" s="42">
        <v>61.84</v>
      </c>
      <c r="H33" s="42">
        <v>29.47</v>
      </c>
      <c r="I33" s="42">
        <v>477.42</v>
      </c>
      <c r="J33" s="59">
        <f t="shared" si="0"/>
        <v>24825.84</v>
      </c>
      <c r="K33" s="11">
        <f t="shared" si="1"/>
        <v>52</v>
      </c>
    </row>
    <row r="34" spans="1:11" ht="12.75">
      <c r="A34" s="46" t="s">
        <v>113</v>
      </c>
      <c r="B34" s="42">
        <v>35.65</v>
      </c>
      <c r="C34" s="42">
        <v>46.44</v>
      </c>
      <c r="D34" s="42">
        <v>119.65</v>
      </c>
      <c r="E34" s="42">
        <v>130.38</v>
      </c>
      <c r="F34" s="42">
        <v>10.08</v>
      </c>
      <c r="G34" s="42">
        <v>55.57</v>
      </c>
      <c r="H34" s="42">
        <v>27.43</v>
      </c>
      <c r="I34" s="42">
        <v>425.2</v>
      </c>
      <c r="J34" s="59">
        <f t="shared" si="0"/>
        <v>22110.399999999998</v>
      </c>
      <c r="K34" s="11">
        <f t="shared" si="1"/>
        <v>52</v>
      </c>
    </row>
    <row r="35" spans="1:11" ht="12.75">
      <c r="A35" s="46" t="s">
        <v>114</v>
      </c>
      <c r="B35" s="42">
        <v>35.41</v>
      </c>
      <c r="C35" s="42">
        <v>45.99</v>
      </c>
      <c r="D35" s="42">
        <v>118.48</v>
      </c>
      <c r="E35" s="42">
        <v>128.4</v>
      </c>
      <c r="F35" s="42">
        <v>9.92</v>
      </c>
      <c r="G35" s="42">
        <v>55.01</v>
      </c>
      <c r="H35" s="42">
        <v>27.24</v>
      </c>
      <c r="I35" s="42">
        <v>420.45</v>
      </c>
      <c r="J35" s="59">
        <f t="shared" si="0"/>
        <v>21863.399999999998</v>
      </c>
      <c r="K35" s="11">
        <f t="shared" si="1"/>
        <v>52</v>
      </c>
    </row>
    <row r="36" spans="1:11" ht="12.75">
      <c r="A36" s="46" t="s">
        <v>115</v>
      </c>
      <c r="B36" s="42">
        <v>35.48</v>
      </c>
      <c r="C36" s="42">
        <v>46.07</v>
      </c>
      <c r="D36" s="42">
        <v>118.69</v>
      </c>
      <c r="E36" s="42">
        <v>128.54</v>
      </c>
      <c r="F36" s="42">
        <v>9.93</v>
      </c>
      <c r="G36" s="42">
        <v>55.11</v>
      </c>
      <c r="H36" s="42">
        <v>27.3</v>
      </c>
      <c r="I36" s="42">
        <v>421.12</v>
      </c>
      <c r="J36" s="59">
        <f t="shared" si="0"/>
        <v>21898.24</v>
      </c>
      <c r="K36" s="11">
        <f t="shared" si="1"/>
        <v>52</v>
      </c>
    </row>
    <row r="37" spans="1:11" ht="12.75">
      <c r="A37" s="46" t="s">
        <v>116</v>
      </c>
      <c r="B37" s="42">
        <v>34.64</v>
      </c>
      <c r="C37" s="42">
        <v>44.56</v>
      </c>
      <c r="D37" s="42">
        <v>114.73</v>
      </c>
      <c r="E37" s="42">
        <v>122.08</v>
      </c>
      <c r="F37" s="42">
        <v>9.39</v>
      </c>
      <c r="G37" s="42">
        <v>53.23</v>
      </c>
      <c r="H37" s="42">
        <v>26.65</v>
      </c>
      <c r="I37" s="42">
        <v>405.28</v>
      </c>
      <c r="J37" s="59">
        <f aca="true" t="shared" si="2" ref="J37:J71">I37*K37</f>
        <v>21074.559999999998</v>
      </c>
      <c r="K37" s="11">
        <f t="shared" si="1"/>
        <v>52</v>
      </c>
    </row>
    <row r="38" spans="1:11" ht="12.75">
      <c r="A38" s="46" t="s">
        <v>117</v>
      </c>
      <c r="B38" s="42">
        <v>37.06</v>
      </c>
      <c r="C38" s="42">
        <v>49.34</v>
      </c>
      <c r="D38" s="42">
        <v>127.24</v>
      </c>
      <c r="E38" s="42">
        <v>142.81</v>
      </c>
      <c r="F38" s="42">
        <v>11.12</v>
      </c>
      <c r="G38" s="42">
        <v>59.16</v>
      </c>
      <c r="H38" s="42">
        <v>28.58</v>
      </c>
      <c r="I38" s="42">
        <v>455.31</v>
      </c>
      <c r="J38" s="59">
        <f t="shared" si="2"/>
        <v>23676.12</v>
      </c>
      <c r="K38" s="11">
        <f t="shared" si="1"/>
        <v>52</v>
      </c>
    </row>
    <row r="39" spans="1:11" ht="12.75">
      <c r="A39" s="46" t="s">
        <v>11</v>
      </c>
      <c r="B39" s="42">
        <v>35.91</v>
      </c>
      <c r="C39" s="42">
        <v>46.53</v>
      </c>
      <c r="D39" s="42">
        <v>119.98</v>
      </c>
      <c r="E39" s="42">
        <v>131.81</v>
      </c>
      <c r="F39" s="42">
        <v>10.2</v>
      </c>
      <c r="G39" s="42">
        <v>55.75</v>
      </c>
      <c r="H39" s="42">
        <v>27.54</v>
      </c>
      <c r="I39" s="42">
        <v>427.72</v>
      </c>
      <c r="J39" s="59">
        <f t="shared" si="2"/>
        <v>22241.440000000002</v>
      </c>
      <c r="K39" s="11">
        <f aca="true" t="shared" si="3" ref="K39:K70">Yearly</f>
        <v>52</v>
      </c>
    </row>
    <row r="40" spans="1:11" ht="12.75">
      <c r="A40" s="46" t="s">
        <v>118</v>
      </c>
      <c r="B40" s="42">
        <v>34.64</v>
      </c>
      <c r="C40" s="42">
        <v>44.56</v>
      </c>
      <c r="D40" s="42">
        <v>114.73</v>
      </c>
      <c r="E40" s="42">
        <v>122.08</v>
      </c>
      <c r="F40" s="42">
        <v>9.39</v>
      </c>
      <c r="G40" s="42">
        <v>53.23</v>
      </c>
      <c r="H40" s="42">
        <v>26.65</v>
      </c>
      <c r="I40" s="42">
        <v>405.28</v>
      </c>
      <c r="J40" s="59">
        <f t="shared" si="2"/>
        <v>21074.559999999998</v>
      </c>
      <c r="K40" s="11">
        <f t="shared" si="3"/>
        <v>52</v>
      </c>
    </row>
    <row r="41" spans="1:11" ht="12.75">
      <c r="A41" s="46" t="s">
        <v>119</v>
      </c>
      <c r="B41" s="42">
        <v>34.64</v>
      </c>
      <c r="C41" s="42">
        <v>44.56</v>
      </c>
      <c r="D41" s="42">
        <v>114.73</v>
      </c>
      <c r="E41" s="42">
        <v>122.08</v>
      </c>
      <c r="F41" s="42">
        <v>9.39</v>
      </c>
      <c r="G41" s="42">
        <v>53.23</v>
      </c>
      <c r="H41" s="42">
        <v>26.65</v>
      </c>
      <c r="I41" s="42">
        <v>405.28</v>
      </c>
      <c r="J41" s="59">
        <f t="shared" si="2"/>
        <v>21074.559999999998</v>
      </c>
      <c r="K41" s="11">
        <f t="shared" si="3"/>
        <v>52</v>
      </c>
    </row>
    <row r="42" spans="1:11" ht="12.75">
      <c r="A42" s="46" t="s">
        <v>12</v>
      </c>
      <c r="B42" s="42">
        <v>34.65</v>
      </c>
      <c r="C42" s="42">
        <v>43.18</v>
      </c>
      <c r="D42" s="42">
        <v>111.27</v>
      </c>
      <c r="E42" s="42">
        <v>116.95</v>
      </c>
      <c r="F42" s="42">
        <v>8.95</v>
      </c>
      <c r="G42" s="42">
        <v>51.63</v>
      </c>
      <c r="H42" s="42">
        <v>26.41</v>
      </c>
      <c r="I42" s="42">
        <v>393.04</v>
      </c>
      <c r="J42" s="59">
        <f t="shared" si="2"/>
        <v>20438.08</v>
      </c>
      <c r="K42" s="11">
        <f t="shared" si="3"/>
        <v>52</v>
      </c>
    </row>
    <row r="43" spans="1:11" ht="12.75">
      <c r="A43" s="46" t="s">
        <v>13</v>
      </c>
      <c r="B43" s="42">
        <v>36.65</v>
      </c>
      <c r="C43" s="42">
        <v>45.57</v>
      </c>
      <c r="D43" s="42">
        <v>117.52</v>
      </c>
      <c r="E43" s="42">
        <v>125.63</v>
      </c>
      <c r="F43" s="42">
        <v>9.64</v>
      </c>
      <c r="G43" s="42">
        <v>54.58</v>
      </c>
      <c r="H43" s="42">
        <v>27.83</v>
      </c>
      <c r="I43" s="42">
        <v>417.42</v>
      </c>
      <c r="J43" s="59">
        <f t="shared" si="2"/>
        <v>21705.84</v>
      </c>
      <c r="K43" s="11">
        <f t="shared" si="3"/>
        <v>52</v>
      </c>
    </row>
    <row r="44" spans="1:11" ht="12.75">
      <c r="A44" s="46" t="s">
        <v>14</v>
      </c>
      <c r="B44" s="42">
        <v>38.7</v>
      </c>
      <c r="C44" s="42">
        <v>48.31</v>
      </c>
      <c r="D44" s="42">
        <v>124.77</v>
      </c>
      <c r="E44" s="42">
        <v>137.07</v>
      </c>
      <c r="F44" s="42">
        <v>10.58</v>
      </c>
      <c r="G44" s="42">
        <v>58.03</v>
      </c>
      <c r="H44" s="42">
        <v>29.29</v>
      </c>
      <c r="I44" s="42">
        <v>446.75</v>
      </c>
      <c r="J44" s="59">
        <f t="shared" si="2"/>
        <v>23231</v>
      </c>
      <c r="K44" s="11">
        <f t="shared" si="3"/>
        <v>52</v>
      </c>
    </row>
    <row r="45" spans="1:11" ht="12.75">
      <c r="A45" s="46" t="s">
        <v>15</v>
      </c>
      <c r="B45" s="42">
        <v>35.05</v>
      </c>
      <c r="C45" s="42">
        <v>43.16</v>
      </c>
      <c r="D45" s="42">
        <v>111.21</v>
      </c>
      <c r="E45" s="42">
        <v>115.91</v>
      </c>
      <c r="F45" s="42">
        <v>8.84</v>
      </c>
      <c r="G45" s="42">
        <v>51.59</v>
      </c>
      <c r="H45" s="42">
        <v>26.64</v>
      </c>
      <c r="I45" s="42">
        <v>392.4</v>
      </c>
      <c r="J45" s="59">
        <f t="shared" si="2"/>
        <v>20404.8</v>
      </c>
      <c r="K45" s="11">
        <f t="shared" si="3"/>
        <v>52</v>
      </c>
    </row>
    <row r="46" spans="1:11" ht="12.75">
      <c r="A46" s="46" t="s">
        <v>16</v>
      </c>
      <c r="B46" s="42">
        <v>35.1</v>
      </c>
      <c r="C46" s="42">
        <v>41.46</v>
      </c>
      <c r="D46" s="42">
        <v>106.87</v>
      </c>
      <c r="E46" s="42">
        <v>108.44</v>
      </c>
      <c r="F46" s="42">
        <v>8.19</v>
      </c>
      <c r="G46" s="42">
        <v>49.57</v>
      </c>
      <c r="H46" s="42">
        <v>26.41</v>
      </c>
      <c r="I46" s="42">
        <v>376.04</v>
      </c>
      <c r="J46" s="59">
        <f t="shared" si="2"/>
        <v>19554.08</v>
      </c>
      <c r="K46" s="11">
        <f t="shared" si="3"/>
        <v>52</v>
      </c>
    </row>
    <row r="47" spans="1:11" ht="12.75">
      <c r="A47" s="46" t="s">
        <v>17</v>
      </c>
      <c r="B47" s="42">
        <v>37.17</v>
      </c>
      <c r="C47" s="42">
        <v>43.09</v>
      </c>
      <c r="D47" s="42">
        <v>111.28</v>
      </c>
      <c r="E47" s="42">
        <v>115.09</v>
      </c>
      <c r="F47" s="42">
        <v>8.71</v>
      </c>
      <c r="G47" s="42">
        <v>51.69</v>
      </c>
      <c r="H47" s="42">
        <v>27.71</v>
      </c>
      <c r="I47" s="42">
        <v>394.74</v>
      </c>
      <c r="J47" s="59">
        <f t="shared" si="2"/>
        <v>20526.48</v>
      </c>
      <c r="K47" s="11">
        <f t="shared" si="3"/>
        <v>52</v>
      </c>
    </row>
    <row r="48" spans="1:11" ht="12.75">
      <c r="A48" s="46" t="s">
        <v>18</v>
      </c>
      <c r="B48" s="42">
        <v>39.9</v>
      </c>
      <c r="C48" s="42">
        <v>44.09</v>
      </c>
      <c r="D48" s="42">
        <v>114.13</v>
      </c>
      <c r="E48" s="42">
        <v>117.98</v>
      </c>
      <c r="F48" s="42">
        <v>8.89</v>
      </c>
      <c r="G48" s="42">
        <v>53.09</v>
      </c>
      <c r="H48" s="42">
        <v>29.28</v>
      </c>
      <c r="I48" s="42">
        <v>407.36</v>
      </c>
      <c r="J48" s="59">
        <f t="shared" si="2"/>
        <v>21182.72</v>
      </c>
      <c r="K48" s="11">
        <f t="shared" si="3"/>
        <v>52</v>
      </c>
    </row>
    <row r="49" spans="1:11" ht="12.75">
      <c r="A49" s="46" t="s">
        <v>19</v>
      </c>
      <c r="B49" s="42">
        <v>33.28</v>
      </c>
      <c r="C49" s="42">
        <v>40.05</v>
      </c>
      <c r="D49" s="42">
        <v>103.06</v>
      </c>
      <c r="E49" s="42">
        <v>102.2</v>
      </c>
      <c r="F49" s="42">
        <v>7.7</v>
      </c>
      <c r="G49" s="42">
        <v>47.72</v>
      </c>
      <c r="H49" s="42">
        <v>25.3</v>
      </c>
      <c r="I49" s="42">
        <v>359.31</v>
      </c>
      <c r="J49" s="59">
        <f t="shared" si="2"/>
        <v>18684.12</v>
      </c>
      <c r="K49" s="11">
        <f t="shared" si="3"/>
        <v>52</v>
      </c>
    </row>
    <row r="50" spans="1:11" ht="12.75">
      <c r="A50" s="46" t="s">
        <v>20</v>
      </c>
      <c r="B50" s="42">
        <v>34.61</v>
      </c>
      <c r="C50" s="42">
        <v>42.54</v>
      </c>
      <c r="D50" s="42">
        <v>109.6</v>
      </c>
      <c r="E50" s="42">
        <v>113.47</v>
      </c>
      <c r="F50" s="42">
        <v>8.64</v>
      </c>
      <c r="G50" s="42">
        <v>50.83</v>
      </c>
      <c r="H50" s="42">
        <v>26.32</v>
      </c>
      <c r="I50" s="42">
        <v>386.01</v>
      </c>
      <c r="J50" s="59">
        <f t="shared" si="2"/>
        <v>20072.52</v>
      </c>
      <c r="K50" s="11">
        <f t="shared" si="3"/>
        <v>52</v>
      </c>
    </row>
    <row r="51" spans="1:11" ht="12.75">
      <c r="A51" s="46" t="s">
        <v>21</v>
      </c>
      <c r="B51" s="42">
        <v>34.97</v>
      </c>
      <c r="C51" s="42">
        <v>45.37</v>
      </c>
      <c r="D51" s="42">
        <v>116.96</v>
      </c>
      <c r="E51" s="42">
        <v>128.07</v>
      </c>
      <c r="F51" s="42">
        <v>9.91</v>
      </c>
      <c r="G51" s="42">
        <v>54.34</v>
      </c>
      <c r="H51" s="42">
        <v>26.85</v>
      </c>
      <c r="I51" s="42">
        <v>416.47</v>
      </c>
      <c r="J51" s="59">
        <f t="shared" si="2"/>
        <v>21656.440000000002</v>
      </c>
      <c r="K51" s="11">
        <f t="shared" si="3"/>
        <v>52</v>
      </c>
    </row>
    <row r="52" spans="1:11" ht="12.75">
      <c r="A52" s="46" t="s">
        <v>22</v>
      </c>
      <c r="B52" s="42">
        <v>31.37</v>
      </c>
      <c r="C52" s="42">
        <v>39.48</v>
      </c>
      <c r="D52" s="42">
        <v>101.43</v>
      </c>
      <c r="E52" s="42">
        <v>101.63</v>
      </c>
      <c r="F52" s="42">
        <v>7.71</v>
      </c>
      <c r="G52" s="42">
        <v>46.93</v>
      </c>
      <c r="H52" s="42">
        <v>24.19</v>
      </c>
      <c r="I52" s="42">
        <v>352.74</v>
      </c>
      <c r="J52" s="59">
        <f t="shared" si="2"/>
        <v>18342.48</v>
      </c>
      <c r="K52" s="11">
        <f t="shared" si="3"/>
        <v>52</v>
      </c>
    </row>
    <row r="53" spans="1:11" ht="12.75">
      <c r="A53" s="46" t="s">
        <v>23</v>
      </c>
      <c r="B53" s="42">
        <v>34.21</v>
      </c>
      <c r="C53" s="42">
        <v>40.75</v>
      </c>
      <c r="D53" s="42">
        <v>104.94</v>
      </c>
      <c r="E53" s="42">
        <v>105.18</v>
      </c>
      <c r="F53" s="42">
        <v>7.93</v>
      </c>
      <c r="G53" s="42">
        <v>48.63</v>
      </c>
      <c r="H53" s="42">
        <v>25.87</v>
      </c>
      <c r="I53" s="42">
        <v>367.51</v>
      </c>
      <c r="J53" s="59">
        <f t="shared" si="2"/>
        <v>19110.52</v>
      </c>
      <c r="K53" s="11">
        <f t="shared" si="3"/>
        <v>52</v>
      </c>
    </row>
    <row r="54" spans="1:11" ht="12.75">
      <c r="A54" s="23"/>
      <c r="B54" s="24"/>
      <c r="C54" s="24"/>
      <c r="D54" s="24"/>
      <c r="E54" s="24"/>
      <c r="F54" s="24"/>
      <c r="G54" s="24"/>
      <c r="H54" s="24"/>
      <c r="I54" s="24"/>
      <c r="J54" s="60"/>
      <c r="K54" s="11">
        <f t="shared" si="3"/>
        <v>52</v>
      </c>
    </row>
    <row r="55" spans="1:11" ht="38.25" customHeight="1">
      <c r="A55" s="67" t="s">
        <v>95</v>
      </c>
      <c r="B55" s="68"/>
      <c r="C55" s="68"/>
      <c r="D55" s="68"/>
      <c r="E55" s="68"/>
      <c r="F55" s="68"/>
      <c r="G55" s="68"/>
      <c r="H55" s="68"/>
      <c r="I55" s="68"/>
      <c r="J55" s="68"/>
      <c r="K55" s="11">
        <f t="shared" si="3"/>
        <v>52</v>
      </c>
    </row>
    <row r="56" spans="1:11" ht="12.75">
      <c r="A56" s="22"/>
      <c r="B56" s="41"/>
      <c r="C56" s="41"/>
      <c r="D56" s="41"/>
      <c r="E56" s="41"/>
      <c r="F56" s="41"/>
      <c r="G56" s="41"/>
      <c r="H56" s="41"/>
      <c r="I56" s="41"/>
      <c r="J56" s="41"/>
      <c r="K56" s="11">
        <f t="shared" si="3"/>
        <v>52</v>
      </c>
    </row>
    <row r="57" spans="1:11" ht="12.75">
      <c r="A57" s="46" t="s">
        <v>24</v>
      </c>
      <c r="B57" s="42">
        <v>38.13</v>
      </c>
      <c r="C57" s="42">
        <v>44.22</v>
      </c>
      <c r="D57" s="42">
        <v>114.23</v>
      </c>
      <c r="E57" s="42">
        <v>118.73</v>
      </c>
      <c r="F57" s="42">
        <v>9</v>
      </c>
      <c r="G57" s="42">
        <v>53.08</v>
      </c>
      <c r="H57" s="42">
        <v>28.4</v>
      </c>
      <c r="I57" s="42">
        <v>405.79</v>
      </c>
      <c r="J57" s="59">
        <f t="shared" si="2"/>
        <v>21101.08</v>
      </c>
      <c r="K57" s="11">
        <f t="shared" si="3"/>
        <v>52</v>
      </c>
    </row>
    <row r="58" spans="1:11" ht="12.75">
      <c r="A58" s="46" t="s">
        <v>120</v>
      </c>
      <c r="B58" s="42">
        <v>37.09</v>
      </c>
      <c r="C58" s="42">
        <v>44.3</v>
      </c>
      <c r="D58" s="42">
        <v>114.35</v>
      </c>
      <c r="E58" s="42">
        <v>120.17</v>
      </c>
      <c r="F58" s="42">
        <v>9.16</v>
      </c>
      <c r="G58" s="42">
        <v>53.12</v>
      </c>
      <c r="H58" s="42">
        <v>27.86</v>
      </c>
      <c r="I58" s="42">
        <v>406.05</v>
      </c>
      <c r="J58" s="59">
        <f t="shared" si="2"/>
        <v>21114.600000000002</v>
      </c>
      <c r="K58" s="11">
        <f t="shared" si="3"/>
        <v>52</v>
      </c>
    </row>
    <row r="59" spans="1:11" ht="12.75">
      <c r="A59" s="46" t="s">
        <v>25</v>
      </c>
      <c r="B59" s="42">
        <v>36.27</v>
      </c>
      <c r="C59" s="42">
        <v>41.72</v>
      </c>
      <c r="D59" s="42">
        <v>107.64</v>
      </c>
      <c r="E59" s="42">
        <v>108.16</v>
      </c>
      <c r="F59" s="42">
        <v>8.13</v>
      </c>
      <c r="G59" s="42">
        <v>49.94</v>
      </c>
      <c r="H59" s="42">
        <v>27.09</v>
      </c>
      <c r="I59" s="42">
        <v>378.95</v>
      </c>
      <c r="J59" s="59">
        <f t="shared" si="2"/>
        <v>19705.399999999998</v>
      </c>
      <c r="K59" s="11">
        <f t="shared" si="3"/>
        <v>52</v>
      </c>
    </row>
    <row r="60" spans="1:11" ht="12.75">
      <c r="A60" s="46" t="s">
        <v>26</v>
      </c>
      <c r="B60" s="42">
        <v>31.53</v>
      </c>
      <c r="C60" s="42">
        <v>39.96</v>
      </c>
      <c r="D60" s="42">
        <v>102.68</v>
      </c>
      <c r="E60" s="42">
        <v>103.68</v>
      </c>
      <c r="F60" s="42">
        <v>7.88</v>
      </c>
      <c r="G60" s="42">
        <v>47.52</v>
      </c>
      <c r="H60" s="42">
        <v>24.34</v>
      </c>
      <c r="I60" s="42">
        <v>357.59</v>
      </c>
      <c r="J60" s="59">
        <f t="shared" si="2"/>
        <v>18594.68</v>
      </c>
      <c r="K60" s="11">
        <f t="shared" si="3"/>
        <v>52</v>
      </c>
    </row>
    <row r="61" spans="1:11" ht="12.75">
      <c r="A61" s="46" t="s">
        <v>27</v>
      </c>
      <c r="B61" s="42">
        <v>31.55</v>
      </c>
      <c r="C61" s="42">
        <v>39.94</v>
      </c>
      <c r="D61" s="42">
        <v>102.63</v>
      </c>
      <c r="E61" s="42">
        <v>103.39</v>
      </c>
      <c r="F61" s="42">
        <v>7.86</v>
      </c>
      <c r="G61" s="42">
        <v>47.49</v>
      </c>
      <c r="H61" s="42">
        <v>24.36</v>
      </c>
      <c r="I61" s="42">
        <v>357.22</v>
      </c>
      <c r="J61" s="59">
        <f t="shared" si="2"/>
        <v>18575.440000000002</v>
      </c>
      <c r="K61" s="11">
        <f t="shared" si="3"/>
        <v>52</v>
      </c>
    </row>
    <row r="62" spans="1:11" ht="12.75">
      <c r="A62" s="46" t="s">
        <v>28</v>
      </c>
      <c r="B62" s="42">
        <v>31.9</v>
      </c>
      <c r="C62" s="42">
        <v>40.04</v>
      </c>
      <c r="D62" s="42">
        <v>102.93</v>
      </c>
      <c r="E62" s="42">
        <v>103.8</v>
      </c>
      <c r="F62" s="42">
        <v>7.88</v>
      </c>
      <c r="G62" s="42">
        <v>47.64</v>
      </c>
      <c r="H62" s="42">
        <v>24.55</v>
      </c>
      <c r="I62" s="42">
        <v>358.74</v>
      </c>
      <c r="J62" s="59">
        <f t="shared" si="2"/>
        <v>18654.48</v>
      </c>
      <c r="K62" s="11">
        <f t="shared" si="3"/>
        <v>52</v>
      </c>
    </row>
    <row r="63" spans="1:11" ht="12.75">
      <c r="A63" s="46" t="s">
        <v>29</v>
      </c>
      <c r="B63" s="42">
        <v>32.56</v>
      </c>
      <c r="C63" s="42">
        <v>39.59</v>
      </c>
      <c r="D63" s="42">
        <v>101.79</v>
      </c>
      <c r="E63" s="42">
        <v>100.46</v>
      </c>
      <c r="F63" s="42">
        <v>7.57</v>
      </c>
      <c r="G63" s="42">
        <v>47.1</v>
      </c>
      <c r="H63" s="42">
        <v>24.86</v>
      </c>
      <c r="I63" s="42">
        <v>353.93</v>
      </c>
      <c r="J63" s="59">
        <f t="shared" si="2"/>
        <v>18404.36</v>
      </c>
      <c r="K63" s="11">
        <f t="shared" si="3"/>
        <v>52</v>
      </c>
    </row>
    <row r="64" spans="1:11" ht="12.75">
      <c r="A64" s="46" t="s">
        <v>30</v>
      </c>
      <c r="B64" s="42">
        <v>33.91</v>
      </c>
      <c r="C64" s="42">
        <v>39.91</v>
      </c>
      <c r="D64" s="42">
        <v>102.77</v>
      </c>
      <c r="E64" s="42">
        <v>101.4</v>
      </c>
      <c r="F64" s="42">
        <v>7.61</v>
      </c>
      <c r="G64" s="42">
        <v>47.6</v>
      </c>
      <c r="H64" s="42">
        <v>25.6</v>
      </c>
      <c r="I64" s="42">
        <v>358.8</v>
      </c>
      <c r="J64" s="59">
        <f t="shared" si="2"/>
        <v>18657.600000000002</v>
      </c>
      <c r="K64" s="11">
        <f t="shared" si="3"/>
        <v>52</v>
      </c>
    </row>
    <row r="65" spans="1:11" ht="12.75">
      <c r="A65" s="46" t="s">
        <v>31</v>
      </c>
      <c r="B65" s="42">
        <v>35.21</v>
      </c>
      <c r="C65" s="42">
        <v>41.57</v>
      </c>
      <c r="D65" s="42">
        <v>107.15</v>
      </c>
      <c r="E65" s="42">
        <v>108.59</v>
      </c>
      <c r="F65" s="42">
        <v>8.2</v>
      </c>
      <c r="G65" s="42">
        <v>49.7</v>
      </c>
      <c r="H65" s="42">
        <v>26.49</v>
      </c>
      <c r="I65" s="42">
        <v>376.91</v>
      </c>
      <c r="J65" s="59">
        <f t="shared" si="2"/>
        <v>19599.32</v>
      </c>
      <c r="K65" s="11">
        <f t="shared" si="3"/>
        <v>52</v>
      </c>
    </row>
    <row r="66" spans="1:11" ht="12.75">
      <c r="A66" s="46" t="s">
        <v>32</v>
      </c>
      <c r="B66" s="42">
        <v>32.3</v>
      </c>
      <c r="C66" s="42">
        <v>40.13</v>
      </c>
      <c r="D66" s="42">
        <v>103.2</v>
      </c>
      <c r="E66" s="42">
        <v>103.93</v>
      </c>
      <c r="F66" s="42">
        <v>7.88</v>
      </c>
      <c r="G66" s="42">
        <v>47.78</v>
      </c>
      <c r="H66" s="42">
        <v>24.77</v>
      </c>
      <c r="I66" s="42">
        <v>359.99</v>
      </c>
      <c r="J66" s="59">
        <f t="shared" si="2"/>
        <v>18719.48</v>
      </c>
      <c r="K66" s="11">
        <f t="shared" si="3"/>
        <v>52</v>
      </c>
    </row>
    <row r="67" spans="1:11" ht="12.75">
      <c r="A67" s="46" t="s">
        <v>33</v>
      </c>
      <c r="B67" s="42">
        <v>33.45</v>
      </c>
      <c r="C67" s="42">
        <v>42.27</v>
      </c>
      <c r="D67" s="42">
        <v>108.81</v>
      </c>
      <c r="E67" s="42">
        <v>113.47</v>
      </c>
      <c r="F67" s="42">
        <v>8.68</v>
      </c>
      <c r="G67" s="42">
        <v>50.45</v>
      </c>
      <c r="H67" s="42">
        <v>25.66</v>
      </c>
      <c r="I67" s="42">
        <v>382.79</v>
      </c>
      <c r="J67" s="59">
        <f t="shared" si="2"/>
        <v>19905.08</v>
      </c>
      <c r="K67" s="11">
        <f t="shared" si="3"/>
        <v>52</v>
      </c>
    </row>
    <row r="68" spans="1:11" ht="12.75">
      <c r="A68" s="46" t="s">
        <v>34</v>
      </c>
      <c r="B68" s="42">
        <v>35.44</v>
      </c>
      <c r="C68" s="42">
        <v>43.56</v>
      </c>
      <c r="D68" s="42">
        <v>112.29</v>
      </c>
      <c r="E68" s="42">
        <v>117.44</v>
      </c>
      <c r="F68" s="42">
        <v>8.96</v>
      </c>
      <c r="G68" s="42">
        <v>52.11</v>
      </c>
      <c r="H68" s="42">
        <v>26.91</v>
      </c>
      <c r="I68" s="42">
        <v>396.71</v>
      </c>
      <c r="J68" s="59">
        <f t="shared" si="2"/>
        <v>20628.92</v>
      </c>
      <c r="K68" s="11">
        <f t="shared" si="3"/>
        <v>52</v>
      </c>
    </row>
    <row r="69" spans="1:11" ht="12.75">
      <c r="A69" s="46" t="s">
        <v>35</v>
      </c>
      <c r="B69" s="42">
        <v>37.1</v>
      </c>
      <c r="C69" s="42">
        <v>45.29</v>
      </c>
      <c r="D69" s="42">
        <v>116.85</v>
      </c>
      <c r="E69" s="42">
        <v>123.99</v>
      </c>
      <c r="F69" s="42">
        <v>9.48</v>
      </c>
      <c r="G69" s="42">
        <v>54.28</v>
      </c>
      <c r="H69" s="42">
        <v>28.03</v>
      </c>
      <c r="I69" s="42">
        <v>415.02</v>
      </c>
      <c r="J69" s="59">
        <f t="shared" si="2"/>
        <v>21581.04</v>
      </c>
      <c r="K69" s="11">
        <f t="shared" si="3"/>
        <v>52</v>
      </c>
    </row>
    <row r="70" spans="1:11" ht="12.75">
      <c r="A70" s="46" t="s">
        <v>36</v>
      </c>
      <c r="B70" s="42">
        <v>35.6</v>
      </c>
      <c r="C70" s="42">
        <v>44.34</v>
      </c>
      <c r="D70" s="42">
        <v>114.27</v>
      </c>
      <c r="E70" s="42">
        <v>120.41</v>
      </c>
      <c r="F70" s="42">
        <v>9.22</v>
      </c>
      <c r="G70" s="42">
        <v>53.03</v>
      </c>
      <c r="H70" s="42">
        <v>27.12</v>
      </c>
      <c r="I70" s="42">
        <v>403.99</v>
      </c>
      <c r="J70" s="59">
        <f t="shared" si="2"/>
        <v>21007.48</v>
      </c>
      <c r="K70" s="11">
        <f t="shared" si="3"/>
        <v>52</v>
      </c>
    </row>
    <row r="71" spans="1:11" ht="12.75">
      <c r="A71" s="46" t="s">
        <v>37</v>
      </c>
      <c r="B71" s="42">
        <v>37.18</v>
      </c>
      <c r="C71" s="42">
        <v>47.3</v>
      </c>
      <c r="D71" s="42">
        <v>122.03</v>
      </c>
      <c r="E71" s="42">
        <v>133.57</v>
      </c>
      <c r="F71" s="42">
        <v>10.32</v>
      </c>
      <c r="G71" s="42">
        <v>56.72</v>
      </c>
      <c r="H71" s="42">
        <v>28.35</v>
      </c>
      <c r="I71" s="42">
        <v>435.47</v>
      </c>
      <c r="J71" s="59">
        <f t="shared" si="2"/>
        <v>22644.440000000002</v>
      </c>
      <c r="K71" s="11">
        <f aca="true" t="shared" si="4" ref="K71:K102">Yearly</f>
        <v>52</v>
      </c>
    </row>
    <row r="72" spans="1:11" ht="12.75">
      <c r="A72" s="46" t="s">
        <v>38</v>
      </c>
      <c r="B72" s="42">
        <v>33.54</v>
      </c>
      <c r="C72" s="42">
        <v>40.56</v>
      </c>
      <c r="D72" s="42">
        <v>104.41</v>
      </c>
      <c r="E72" s="42">
        <v>104.85</v>
      </c>
      <c r="F72" s="42">
        <v>7.93</v>
      </c>
      <c r="G72" s="42">
        <v>48.37</v>
      </c>
      <c r="H72" s="42">
        <v>25.49</v>
      </c>
      <c r="I72" s="42">
        <v>365.15</v>
      </c>
      <c r="J72" s="59">
        <f aca="true" t="shared" si="5" ref="J72:J103">I72*K72</f>
        <v>18987.8</v>
      </c>
      <c r="K72" s="11">
        <f t="shared" si="4"/>
        <v>52</v>
      </c>
    </row>
    <row r="73" spans="1:11" ht="12.75">
      <c r="A73" s="46" t="s">
        <v>39</v>
      </c>
      <c r="B73" s="42">
        <v>36.6</v>
      </c>
      <c r="C73" s="42">
        <v>42.81</v>
      </c>
      <c r="D73" s="42">
        <v>110.49</v>
      </c>
      <c r="E73" s="42">
        <v>113.63</v>
      </c>
      <c r="F73" s="42">
        <v>8.6</v>
      </c>
      <c r="G73" s="42">
        <v>51.3</v>
      </c>
      <c r="H73" s="42">
        <v>27.39</v>
      </c>
      <c r="I73" s="42">
        <v>390.82</v>
      </c>
      <c r="J73" s="59">
        <f t="shared" si="5"/>
        <v>20322.64</v>
      </c>
      <c r="K73" s="11">
        <f t="shared" si="4"/>
        <v>52</v>
      </c>
    </row>
    <row r="74" spans="1:11" ht="12.75">
      <c r="A74" s="46" t="s">
        <v>40</v>
      </c>
      <c r="B74" s="42">
        <v>32.67</v>
      </c>
      <c r="C74" s="42">
        <v>42.36</v>
      </c>
      <c r="D74" s="42">
        <v>108.96</v>
      </c>
      <c r="E74" s="42">
        <v>114.21</v>
      </c>
      <c r="F74" s="42">
        <v>8.77</v>
      </c>
      <c r="G74" s="42">
        <v>50.5</v>
      </c>
      <c r="H74" s="42">
        <v>25.27</v>
      </c>
      <c r="I74" s="42">
        <v>382.74</v>
      </c>
      <c r="J74" s="59">
        <f t="shared" si="5"/>
        <v>19902.48</v>
      </c>
      <c r="K74" s="11">
        <f t="shared" si="4"/>
        <v>52</v>
      </c>
    </row>
    <row r="75" spans="1:11" ht="12.75">
      <c r="A75" s="46" t="s">
        <v>41</v>
      </c>
      <c r="B75" s="42">
        <v>31.25</v>
      </c>
      <c r="C75" s="42">
        <v>38.85</v>
      </c>
      <c r="D75" s="42">
        <v>99.79</v>
      </c>
      <c r="E75" s="42">
        <v>98.23</v>
      </c>
      <c r="F75" s="42">
        <v>7.41</v>
      </c>
      <c r="G75" s="42">
        <v>46.15</v>
      </c>
      <c r="H75" s="42">
        <v>24.06</v>
      </c>
      <c r="I75" s="42">
        <v>345.74</v>
      </c>
      <c r="J75" s="59">
        <f t="shared" si="5"/>
        <v>17978.48</v>
      </c>
      <c r="K75" s="11">
        <f t="shared" si="4"/>
        <v>52</v>
      </c>
    </row>
    <row r="76" spans="1:11" ht="12.75">
      <c r="A76" s="46" t="s">
        <v>42</v>
      </c>
      <c r="B76" s="42">
        <v>32.51</v>
      </c>
      <c r="C76" s="42">
        <v>39.13</v>
      </c>
      <c r="D76" s="42">
        <v>100.63</v>
      </c>
      <c r="E76" s="42">
        <v>98.74</v>
      </c>
      <c r="F76" s="42">
        <v>7.42</v>
      </c>
      <c r="G76" s="42">
        <v>46.57</v>
      </c>
      <c r="H76" s="42">
        <v>24.75</v>
      </c>
      <c r="I76" s="42">
        <v>349.75</v>
      </c>
      <c r="J76" s="59">
        <f t="shared" si="5"/>
        <v>18187</v>
      </c>
      <c r="K76" s="11">
        <f t="shared" si="4"/>
        <v>52</v>
      </c>
    </row>
    <row r="77" spans="1:11" ht="12.75">
      <c r="A77" s="46" t="s">
        <v>43</v>
      </c>
      <c r="B77" s="42">
        <v>34</v>
      </c>
      <c r="C77" s="42">
        <v>41.55</v>
      </c>
      <c r="D77" s="42">
        <v>107</v>
      </c>
      <c r="E77" s="42">
        <v>109.38</v>
      </c>
      <c r="F77" s="42">
        <v>8.31</v>
      </c>
      <c r="G77" s="42">
        <v>49.6</v>
      </c>
      <c r="H77" s="42">
        <v>25.86</v>
      </c>
      <c r="I77" s="42">
        <v>375.7</v>
      </c>
      <c r="J77" s="59">
        <f t="shared" si="5"/>
        <v>19536.399999999998</v>
      </c>
      <c r="K77" s="11">
        <f t="shared" si="4"/>
        <v>52</v>
      </c>
    </row>
    <row r="78" spans="1:11" ht="12.75">
      <c r="A78" s="46" t="s">
        <v>44</v>
      </c>
      <c r="B78" s="42">
        <v>34.12</v>
      </c>
      <c r="C78" s="42">
        <v>41.79</v>
      </c>
      <c r="D78" s="42">
        <v>107.62</v>
      </c>
      <c r="E78" s="42">
        <v>110.32</v>
      </c>
      <c r="F78" s="42">
        <v>8.38</v>
      </c>
      <c r="G78" s="42">
        <v>49.89</v>
      </c>
      <c r="H78" s="42">
        <v>25.96</v>
      </c>
      <c r="I78" s="42">
        <v>378.08</v>
      </c>
      <c r="J78" s="59">
        <f t="shared" si="5"/>
        <v>19660.16</v>
      </c>
      <c r="K78" s="11">
        <f t="shared" si="4"/>
        <v>52</v>
      </c>
    </row>
    <row r="79" spans="1:11" ht="12.75">
      <c r="A79" s="46" t="s">
        <v>45</v>
      </c>
      <c r="B79" s="42">
        <v>35.08</v>
      </c>
      <c r="C79" s="42">
        <v>42.26</v>
      </c>
      <c r="D79" s="42">
        <v>109.02</v>
      </c>
      <c r="E79" s="42">
        <v>113.75</v>
      </c>
      <c r="F79" s="42">
        <v>8.66</v>
      </c>
      <c r="G79" s="42">
        <v>50.61</v>
      </c>
      <c r="H79" s="42">
        <v>26.46</v>
      </c>
      <c r="I79" s="42">
        <v>385.84</v>
      </c>
      <c r="J79" s="59">
        <f t="shared" si="5"/>
        <v>20063.68</v>
      </c>
      <c r="K79" s="11">
        <f t="shared" si="4"/>
        <v>52</v>
      </c>
    </row>
    <row r="80" spans="1:11" ht="12.75">
      <c r="A80" s="46" t="s">
        <v>46</v>
      </c>
      <c r="B80" s="42">
        <v>31.14</v>
      </c>
      <c r="C80" s="42">
        <v>39.92</v>
      </c>
      <c r="D80" s="42">
        <v>102.53</v>
      </c>
      <c r="E80" s="42">
        <v>103.46</v>
      </c>
      <c r="F80" s="42">
        <v>7.87</v>
      </c>
      <c r="G80" s="42">
        <v>47.43</v>
      </c>
      <c r="H80" s="42">
        <v>24.14</v>
      </c>
      <c r="I80" s="42">
        <v>356.49</v>
      </c>
      <c r="J80" s="59">
        <f t="shared" si="5"/>
        <v>18537.48</v>
      </c>
      <c r="K80" s="11">
        <f t="shared" si="4"/>
        <v>52</v>
      </c>
    </row>
    <row r="81" spans="1:11" ht="12.75">
      <c r="A81" s="46" t="s">
        <v>47</v>
      </c>
      <c r="B81" s="42">
        <v>35.16</v>
      </c>
      <c r="C81" s="42">
        <v>42.77</v>
      </c>
      <c r="D81" s="42">
        <v>110.21</v>
      </c>
      <c r="E81" s="42">
        <v>113.86</v>
      </c>
      <c r="F81" s="42">
        <v>8.66</v>
      </c>
      <c r="G81" s="42">
        <v>51.12</v>
      </c>
      <c r="H81" s="42">
        <v>26.65</v>
      </c>
      <c r="I81" s="42">
        <v>388.43</v>
      </c>
      <c r="J81" s="59">
        <f t="shared" si="5"/>
        <v>20198.36</v>
      </c>
      <c r="K81" s="11">
        <f t="shared" si="4"/>
        <v>52</v>
      </c>
    </row>
    <row r="82" spans="1:11" ht="12.75">
      <c r="A82" s="46" t="s">
        <v>48</v>
      </c>
      <c r="B82" s="42">
        <v>34.97</v>
      </c>
      <c r="C82" s="42">
        <v>43.4</v>
      </c>
      <c r="D82" s="42">
        <v>111.87</v>
      </c>
      <c r="E82" s="42">
        <v>117.94</v>
      </c>
      <c r="F82" s="42">
        <v>9.03</v>
      </c>
      <c r="G82" s="42">
        <v>51.92</v>
      </c>
      <c r="H82" s="42">
        <v>26.6</v>
      </c>
      <c r="I82" s="42">
        <v>395.73</v>
      </c>
      <c r="J82" s="59">
        <f t="shared" si="5"/>
        <v>20577.96</v>
      </c>
      <c r="K82" s="11">
        <f t="shared" si="4"/>
        <v>52</v>
      </c>
    </row>
    <row r="83" spans="1:11" ht="12.75">
      <c r="A83" s="46" t="s">
        <v>49</v>
      </c>
      <c r="B83" s="42">
        <v>36.38</v>
      </c>
      <c r="C83" s="42">
        <v>45.87</v>
      </c>
      <c r="D83" s="42">
        <v>118.28</v>
      </c>
      <c r="E83" s="42">
        <v>127.42</v>
      </c>
      <c r="F83" s="42">
        <v>9.8</v>
      </c>
      <c r="G83" s="42">
        <v>54.94</v>
      </c>
      <c r="H83" s="42">
        <v>27.73</v>
      </c>
      <c r="I83" s="42">
        <v>420.42</v>
      </c>
      <c r="J83" s="59">
        <f t="shared" si="5"/>
        <v>21861.84</v>
      </c>
      <c r="K83" s="11">
        <f t="shared" si="4"/>
        <v>52</v>
      </c>
    </row>
    <row r="84" spans="1:11" ht="12.75">
      <c r="A84" s="46" t="s">
        <v>88</v>
      </c>
      <c r="B84" s="42">
        <v>37.25</v>
      </c>
      <c r="C84" s="42">
        <v>47.36</v>
      </c>
      <c r="D84" s="42">
        <v>122.19</v>
      </c>
      <c r="E84" s="42">
        <v>133.5</v>
      </c>
      <c r="F84" s="42">
        <v>10.31</v>
      </c>
      <c r="G84" s="42">
        <v>56.79</v>
      </c>
      <c r="H84" s="42">
        <v>28.4</v>
      </c>
      <c r="I84" s="42">
        <v>435.8</v>
      </c>
      <c r="J84" s="59">
        <f t="shared" si="5"/>
        <v>22661.600000000002</v>
      </c>
      <c r="K84" s="11">
        <f t="shared" si="4"/>
        <v>52</v>
      </c>
    </row>
    <row r="85" spans="1:11" ht="12.75">
      <c r="A85" s="46" t="s">
        <v>50</v>
      </c>
      <c r="B85" s="42">
        <v>34.23</v>
      </c>
      <c r="C85" s="42">
        <v>40.66</v>
      </c>
      <c r="D85" s="42">
        <v>104.71</v>
      </c>
      <c r="E85" s="42">
        <v>104.41</v>
      </c>
      <c r="F85" s="42">
        <v>7.86</v>
      </c>
      <c r="G85" s="42">
        <v>48.51</v>
      </c>
      <c r="H85" s="42">
        <v>25.88</v>
      </c>
      <c r="I85" s="42">
        <v>366.26</v>
      </c>
      <c r="J85" s="59">
        <f t="shared" si="5"/>
        <v>19045.52</v>
      </c>
      <c r="K85" s="11">
        <f t="shared" si="4"/>
        <v>52</v>
      </c>
    </row>
    <row r="86" spans="1:11" ht="12.75">
      <c r="A86" s="46" t="s">
        <v>51</v>
      </c>
      <c r="B86" s="42">
        <v>33.02</v>
      </c>
      <c r="C86" s="42">
        <v>41.27</v>
      </c>
      <c r="D86" s="42">
        <v>106.17</v>
      </c>
      <c r="E86" s="42">
        <v>108.37</v>
      </c>
      <c r="F86" s="42">
        <v>8.25</v>
      </c>
      <c r="G86" s="42">
        <v>49.18</v>
      </c>
      <c r="H86" s="42">
        <v>25.32</v>
      </c>
      <c r="I86" s="42">
        <v>371.58</v>
      </c>
      <c r="J86" s="59">
        <f t="shared" si="5"/>
        <v>19322.16</v>
      </c>
      <c r="K86" s="11">
        <f t="shared" si="4"/>
        <v>52</v>
      </c>
    </row>
    <row r="87" spans="1:11" ht="12.75">
      <c r="A87" s="46" t="s">
        <v>52</v>
      </c>
      <c r="B87" s="42">
        <v>40.31</v>
      </c>
      <c r="C87" s="42">
        <v>48.23</v>
      </c>
      <c r="D87" s="42">
        <v>124.67</v>
      </c>
      <c r="E87" s="42">
        <v>134.75</v>
      </c>
      <c r="F87" s="42">
        <v>10.32</v>
      </c>
      <c r="G87" s="42">
        <v>58</v>
      </c>
      <c r="H87" s="42">
        <v>30.15</v>
      </c>
      <c r="I87" s="42">
        <v>446.43</v>
      </c>
      <c r="J87" s="59">
        <f t="shared" si="5"/>
        <v>23214.36</v>
      </c>
      <c r="K87" s="11">
        <f t="shared" si="4"/>
        <v>52</v>
      </c>
    </row>
    <row r="88" spans="1:11" ht="12.75">
      <c r="A88" s="46" t="s">
        <v>89</v>
      </c>
      <c r="B88" s="42">
        <v>42.25</v>
      </c>
      <c r="C88" s="42">
        <v>48.89</v>
      </c>
      <c r="D88" s="42">
        <v>126.61</v>
      </c>
      <c r="E88" s="42">
        <v>137.54</v>
      </c>
      <c r="F88" s="42">
        <v>10.52</v>
      </c>
      <c r="G88" s="42">
        <v>58.98</v>
      </c>
      <c r="H88" s="42">
        <v>31.22</v>
      </c>
      <c r="I88" s="42">
        <v>456.01</v>
      </c>
      <c r="J88" s="59">
        <f t="shared" si="5"/>
        <v>23712.52</v>
      </c>
      <c r="K88" s="11">
        <f t="shared" si="4"/>
        <v>52</v>
      </c>
    </row>
    <row r="89" spans="1:11" ht="12.75">
      <c r="A89" s="46" t="s">
        <v>90</v>
      </c>
      <c r="B89" s="42">
        <v>37.5</v>
      </c>
      <c r="C89" s="42">
        <v>45.17</v>
      </c>
      <c r="D89" s="42">
        <v>116.59</v>
      </c>
      <c r="E89" s="42">
        <v>123.32</v>
      </c>
      <c r="F89" s="42">
        <v>9.42</v>
      </c>
      <c r="G89" s="42">
        <v>54.17</v>
      </c>
      <c r="H89" s="42">
        <v>28.22</v>
      </c>
      <c r="I89" s="42">
        <v>414.39</v>
      </c>
      <c r="J89" s="59">
        <f t="shared" si="5"/>
        <v>21548.28</v>
      </c>
      <c r="K89" s="11">
        <f t="shared" si="4"/>
        <v>52</v>
      </c>
    </row>
    <row r="90" spans="1:11" ht="12.75">
      <c r="A90" s="46" t="s">
        <v>53</v>
      </c>
      <c r="B90" s="42">
        <v>42.36</v>
      </c>
      <c r="C90" s="42">
        <v>49.08</v>
      </c>
      <c r="D90" s="42">
        <v>127.08</v>
      </c>
      <c r="E90" s="42">
        <v>137.61</v>
      </c>
      <c r="F90" s="42">
        <v>10.52</v>
      </c>
      <c r="G90" s="42">
        <v>59.18</v>
      </c>
      <c r="H90" s="42">
        <v>31.34</v>
      </c>
      <c r="I90" s="42">
        <v>457.17</v>
      </c>
      <c r="J90" s="59">
        <f t="shared" si="5"/>
        <v>23772.84</v>
      </c>
      <c r="K90" s="11">
        <f t="shared" si="4"/>
        <v>52</v>
      </c>
    </row>
    <row r="91" spans="1:11" ht="12.75">
      <c r="A91" s="46" t="s">
        <v>54</v>
      </c>
      <c r="B91" s="42">
        <v>32.96</v>
      </c>
      <c r="C91" s="42">
        <v>40.76</v>
      </c>
      <c r="D91" s="42">
        <v>104.85</v>
      </c>
      <c r="E91" s="42">
        <v>106.15</v>
      </c>
      <c r="F91" s="42">
        <v>8.06</v>
      </c>
      <c r="G91" s="42">
        <v>48.56</v>
      </c>
      <c r="H91" s="42">
        <v>25.21</v>
      </c>
      <c r="I91" s="42">
        <v>366.55</v>
      </c>
      <c r="J91" s="59">
        <f t="shared" si="5"/>
        <v>19060.600000000002</v>
      </c>
      <c r="K91" s="11">
        <f t="shared" si="4"/>
        <v>52</v>
      </c>
    </row>
    <row r="92" spans="1:11" ht="12.75">
      <c r="A92" s="46" t="s">
        <v>55</v>
      </c>
      <c r="B92" s="42">
        <v>32.64</v>
      </c>
      <c r="C92" s="42">
        <v>41.89</v>
      </c>
      <c r="D92" s="42">
        <v>107.79</v>
      </c>
      <c r="E92" s="42">
        <v>112.97</v>
      </c>
      <c r="F92" s="42">
        <v>8.66</v>
      </c>
      <c r="G92" s="42">
        <v>49.97</v>
      </c>
      <c r="H92" s="42">
        <v>25.16</v>
      </c>
      <c r="I92" s="42">
        <v>379.08</v>
      </c>
      <c r="J92" s="59">
        <f t="shared" si="5"/>
        <v>19712.16</v>
      </c>
      <c r="K92" s="11">
        <f t="shared" si="4"/>
        <v>52</v>
      </c>
    </row>
    <row r="93" spans="1:11" ht="12.75">
      <c r="A93" s="46" t="s">
        <v>56</v>
      </c>
      <c r="B93" s="42">
        <v>33.83</v>
      </c>
      <c r="C93" s="42">
        <v>40.73</v>
      </c>
      <c r="D93" s="42">
        <v>104.85</v>
      </c>
      <c r="E93" s="42">
        <v>104.97</v>
      </c>
      <c r="F93" s="42">
        <v>7.93</v>
      </c>
      <c r="G93" s="42">
        <v>48.57</v>
      </c>
      <c r="H93" s="42">
        <v>25.68</v>
      </c>
      <c r="I93" s="42">
        <v>366.56</v>
      </c>
      <c r="J93" s="59">
        <f t="shared" si="5"/>
        <v>19061.12</v>
      </c>
      <c r="K93" s="11">
        <f t="shared" si="4"/>
        <v>52</v>
      </c>
    </row>
    <row r="94" spans="1:11" ht="12.75">
      <c r="A94" s="46" t="s">
        <v>57</v>
      </c>
      <c r="B94" s="42">
        <v>32.69</v>
      </c>
      <c r="C94" s="42">
        <v>39.73</v>
      </c>
      <c r="D94" s="42">
        <v>102.2</v>
      </c>
      <c r="E94" s="42">
        <v>101.68</v>
      </c>
      <c r="F94" s="42">
        <v>7.67</v>
      </c>
      <c r="G94" s="42">
        <v>47.31</v>
      </c>
      <c r="H94" s="42">
        <v>24.92</v>
      </c>
      <c r="I94" s="42">
        <v>356.2</v>
      </c>
      <c r="J94" s="59">
        <f t="shared" si="5"/>
        <v>18522.399999999998</v>
      </c>
      <c r="K94" s="11">
        <f t="shared" si="4"/>
        <v>52</v>
      </c>
    </row>
    <row r="95" spans="1:11" ht="12.75">
      <c r="A95" s="46" t="s">
        <v>58</v>
      </c>
      <c r="B95" s="42">
        <v>32.96</v>
      </c>
      <c r="C95" s="42">
        <v>41.3</v>
      </c>
      <c r="D95" s="42">
        <v>106.24</v>
      </c>
      <c r="E95" s="42">
        <v>108.84</v>
      </c>
      <c r="F95" s="42">
        <v>8.29</v>
      </c>
      <c r="G95" s="42">
        <v>49.22</v>
      </c>
      <c r="H95" s="42">
        <v>25.28</v>
      </c>
      <c r="I95" s="42">
        <v>372.13</v>
      </c>
      <c r="J95" s="59">
        <f t="shared" si="5"/>
        <v>19350.76</v>
      </c>
      <c r="K95" s="11">
        <f t="shared" si="4"/>
        <v>52</v>
      </c>
    </row>
    <row r="96" spans="1:11" ht="12.75">
      <c r="A96" s="46" t="s">
        <v>59</v>
      </c>
      <c r="B96" s="42">
        <v>34.44</v>
      </c>
      <c r="C96" s="42">
        <v>43.88</v>
      </c>
      <c r="D96" s="42">
        <v>112.99</v>
      </c>
      <c r="E96" s="42">
        <v>119.51</v>
      </c>
      <c r="F96" s="42">
        <v>9.17</v>
      </c>
      <c r="G96" s="42">
        <v>52.42</v>
      </c>
      <c r="H96" s="42">
        <v>26.43</v>
      </c>
      <c r="I96" s="42">
        <v>398.84</v>
      </c>
      <c r="J96" s="59">
        <f t="shared" si="5"/>
        <v>20739.68</v>
      </c>
      <c r="K96" s="11">
        <f t="shared" si="4"/>
        <v>52</v>
      </c>
    </row>
    <row r="97" spans="1:11" ht="12.75">
      <c r="A97" s="46" t="s">
        <v>60</v>
      </c>
      <c r="B97" s="42">
        <v>33.77</v>
      </c>
      <c r="C97" s="42">
        <v>41.13</v>
      </c>
      <c r="D97" s="42">
        <v>105.88</v>
      </c>
      <c r="E97" s="42">
        <v>107.13</v>
      </c>
      <c r="F97" s="42">
        <v>8.12</v>
      </c>
      <c r="G97" s="42">
        <v>49.06</v>
      </c>
      <c r="H97" s="42">
        <v>25.7</v>
      </c>
      <c r="I97" s="42">
        <v>370.79</v>
      </c>
      <c r="J97" s="59">
        <f t="shared" si="5"/>
        <v>19281.08</v>
      </c>
      <c r="K97" s="11">
        <f t="shared" si="4"/>
        <v>52</v>
      </c>
    </row>
    <row r="98" spans="1:11" ht="12.75">
      <c r="A98" s="46" t="s">
        <v>61</v>
      </c>
      <c r="B98" s="42">
        <v>36.81</v>
      </c>
      <c r="C98" s="42">
        <v>44.87</v>
      </c>
      <c r="D98" s="42">
        <v>115.75</v>
      </c>
      <c r="E98" s="42">
        <v>122.29</v>
      </c>
      <c r="F98" s="42">
        <v>9.35</v>
      </c>
      <c r="G98" s="42">
        <v>53.76</v>
      </c>
      <c r="H98" s="42">
        <v>27.82</v>
      </c>
      <c r="I98" s="42">
        <v>410.65</v>
      </c>
      <c r="J98" s="59">
        <f t="shared" si="5"/>
        <v>21353.8</v>
      </c>
      <c r="K98" s="11">
        <f t="shared" si="4"/>
        <v>52</v>
      </c>
    </row>
    <row r="99" spans="1:11" ht="12.75">
      <c r="A99" s="46" t="s">
        <v>62</v>
      </c>
      <c r="B99" s="42">
        <v>34.66</v>
      </c>
      <c r="C99" s="42">
        <v>42.72</v>
      </c>
      <c r="D99" s="42">
        <v>110.06</v>
      </c>
      <c r="E99" s="42">
        <v>114.48</v>
      </c>
      <c r="F99" s="42">
        <v>8.73</v>
      </c>
      <c r="G99" s="42">
        <v>51.05</v>
      </c>
      <c r="H99" s="42">
        <v>26.36</v>
      </c>
      <c r="I99" s="42">
        <v>388.06</v>
      </c>
      <c r="J99" s="59">
        <f t="shared" si="5"/>
        <v>20179.12</v>
      </c>
      <c r="K99" s="11">
        <f t="shared" si="4"/>
        <v>52</v>
      </c>
    </row>
    <row r="100" spans="1:11" ht="12.75">
      <c r="A100" s="46" t="s">
        <v>63</v>
      </c>
      <c r="B100" s="42">
        <v>35.6</v>
      </c>
      <c r="C100" s="42">
        <v>44.09</v>
      </c>
      <c r="D100" s="42">
        <v>113.61</v>
      </c>
      <c r="E100" s="42">
        <v>118.93</v>
      </c>
      <c r="F100" s="42">
        <v>9.09</v>
      </c>
      <c r="G100" s="42">
        <v>52.71</v>
      </c>
      <c r="H100" s="42">
        <v>27.1</v>
      </c>
      <c r="I100" s="42">
        <v>401.13</v>
      </c>
      <c r="J100" s="59">
        <f t="shared" si="5"/>
        <v>20858.76</v>
      </c>
      <c r="K100" s="11">
        <f t="shared" si="4"/>
        <v>52</v>
      </c>
    </row>
    <row r="101" spans="1:11" ht="12.75">
      <c r="A101" s="46" t="s">
        <v>64</v>
      </c>
      <c r="B101" s="42">
        <v>32.22</v>
      </c>
      <c r="C101" s="42">
        <v>40.11</v>
      </c>
      <c r="D101" s="42">
        <v>103.12</v>
      </c>
      <c r="E101" s="42">
        <v>103.62</v>
      </c>
      <c r="F101" s="42">
        <v>7.86</v>
      </c>
      <c r="G101" s="42">
        <v>47.73</v>
      </c>
      <c r="H101" s="42">
        <v>24.74</v>
      </c>
      <c r="I101" s="42">
        <v>359.4</v>
      </c>
      <c r="J101" s="59">
        <f t="shared" si="5"/>
        <v>18688.8</v>
      </c>
      <c r="K101" s="11">
        <f t="shared" si="4"/>
        <v>52</v>
      </c>
    </row>
    <row r="102" spans="1:11" ht="12.75">
      <c r="A102" s="46" t="s">
        <v>65</v>
      </c>
      <c r="B102" s="42">
        <v>32.04</v>
      </c>
      <c r="C102" s="42">
        <v>41.59</v>
      </c>
      <c r="D102" s="42">
        <v>106.99</v>
      </c>
      <c r="E102" s="42">
        <v>112.74</v>
      </c>
      <c r="F102" s="42">
        <v>8.66</v>
      </c>
      <c r="G102" s="42">
        <v>49.6</v>
      </c>
      <c r="H102" s="42">
        <v>24.77</v>
      </c>
      <c r="I102" s="42">
        <v>376.39</v>
      </c>
      <c r="J102" s="59">
        <f t="shared" si="5"/>
        <v>19572.28</v>
      </c>
      <c r="K102" s="11">
        <f t="shared" si="4"/>
        <v>52</v>
      </c>
    </row>
    <row r="103" spans="1:11" ht="12.75">
      <c r="A103" s="46" t="s">
        <v>66</v>
      </c>
      <c r="B103" s="42">
        <v>31.78</v>
      </c>
      <c r="C103" s="42">
        <v>39.85</v>
      </c>
      <c r="D103" s="42">
        <v>102.39</v>
      </c>
      <c r="E103" s="42">
        <v>102.48</v>
      </c>
      <c r="F103" s="42">
        <v>7.77</v>
      </c>
      <c r="G103" s="42">
        <v>47.38</v>
      </c>
      <c r="H103" s="42">
        <v>24.47</v>
      </c>
      <c r="I103" s="42">
        <v>356.12</v>
      </c>
      <c r="J103" s="59">
        <f t="shared" si="5"/>
        <v>18518.24</v>
      </c>
      <c r="K103" s="11">
        <f aca="true" t="shared" si="6" ref="K103:K123">Yearly</f>
        <v>52</v>
      </c>
    </row>
    <row r="104" spans="1:11" ht="12.75">
      <c r="A104" s="28"/>
      <c r="B104" s="48"/>
      <c r="C104" s="48"/>
      <c r="D104" s="48"/>
      <c r="E104" s="48"/>
      <c r="F104" s="48"/>
      <c r="G104" s="48"/>
      <c r="H104" s="48"/>
      <c r="I104" s="48"/>
      <c r="J104" s="60"/>
      <c r="K104" s="11">
        <f t="shared" si="6"/>
        <v>52</v>
      </c>
    </row>
    <row r="105" spans="1:11" ht="38.25" customHeight="1">
      <c r="A105" s="67" t="s">
        <v>95</v>
      </c>
      <c r="B105" s="68"/>
      <c r="C105" s="68"/>
      <c r="D105" s="68"/>
      <c r="E105" s="68"/>
      <c r="F105" s="68"/>
      <c r="G105" s="68"/>
      <c r="H105" s="68"/>
      <c r="I105" s="68"/>
      <c r="J105" s="68"/>
      <c r="K105" s="11">
        <f t="shared" si="6"/>
        <v>52</v>
      </c>
    </row>
    <row r="106" ht="12.75">
      <c r="K106" s="11">
        <f t="shared" si="6"/>
        <v>52</v>
      </c>
    </row>
    <row r="107" spans="1:11" ht="12.75">
      <c r="A107" s="46" t="s">
        <v>67</v>
      </c>
      <c r="B107" s="42">
        <v>33.05</v>
      </c>
      <c r="C107" s="42">
        <v>41.2</v>
      </c>
      <c r="D107" s="42">
        <v>105.99</v>
      </c>
      <c r="E107" s="42">
        <v>107.89</v>
      </c>
      <c r="F107" s="42">
        <v>8.2</v>
      </c>
      <c r="G107" s="42">
        <v>49.1</v>
      </c>
      <c r="H107" s="42">
        <v>25.33</v>
      </c>
      <c r="I107" s="42">
        <v>370.76</v>
      </c>
      <c r="J107" s="59">
        <f aca="true" t="shared" si="7" ref="J107:J123">I107*K107</f>
        <v>19279.52</v>
      </c>
      <c r="K107" s="11">
        <f t="shared" si="6"/>
        <v>52</v>
      </c>
    </row>
    <row r="108" spans="1:11" ht="12.75">
      <c r="A108" s="46" t="s">
        <v>68</v>
      </c>
      <c r="B108" s="42">
        <v>33.86</v>
      </c>
      <c r="C108" s="42">
        <v>43.14</v>
      </c>
      <c r="D108" s="42">
        <v>111.08</v>
      </c>
      <c r="E108" s="42">
        <v>117.38</v>
      </c>
      <c r="F108" s="42">
        <v>9.01</v>
      </c>
      <c r="G108" s="42">
        <v>51.52</v>
      </c>
      <c r="H108" s="42">
        <v>25.99</v>
      </c>
      <c r="I108" s="42">
        <v>391.98</v>
      </c>
      <c r="J108" s="59">
        <f t="shared" si="7"/>
        <v>20382.96</v>
      </c>
      <c r="K108" s="11">
        <f t="shared" si="6"/>
        <v>52</v>
      </c>
    </row>
    <row r="109" spans="1:11" ht="12.75">
      <c r="A109" s="46" t="s">
        <v>69</v>
      </c>
      <c r="B109" s="42">
        <v>32.9</v>
      </c>
      <c r="C109" s="42">
        <v>40.9</v>
      </c>
      <c r="D109" s="42">
        <v>105.2</v>
      </c>
      <c r="E109" s="42">
        <v>106.55</v>
      </c>
      <c r="F109" s="42">
        <v>8.09</v>
      </c>
      <c r="G109" s="42">
        <v>48.72</v>
      </c>
      <c r="H109" s="42">
        <v>25.21</v>
      </c>
      <c r="I109" s="42">
        <v>367.57</v>
      </c>
      <c r="J109" s="59">
        <f t="shared" si="7"/>
        <v>19113.64</v>
      </c>
      <c r="K109" s="11">
        <f t="shared" si="6"/>
        <v>52</v>
      </c>
    </row>
    <row r="110" spans="1:11" ht="12.75">
      <c r="A110" s="46" t="s">
        <v>70</v>
      </c>
      <c r="B110" s="42">
        <v>34.32</v>
      </c>
      <c r="C110" s="42">
        <v>43.13</v>
      </c>
      <c r="D110" s="42">
        <v>110.99</v>
      </c>
      <c r="E110" s="42">
        <v>114.65</v>
      </c>
      <c r="F110" s="42">
        <v>8.75</v>
      </c>
      <c r="G110" s="42">
        <v>51.44</v>
      </c>
      <c r="H110" s="42">
        <v>26.32</v>
      </c>
      <c r="I110" s="42">
        <v>389.6</v>
      </c>
      <c r="J110" s="59">
        <f t="shared" si="7"/>
        <v>20259.2</v>
      </c>
      <c r="K110" s="11">
        <f t="shared" si="6"/>
        <v>52</v>
      </c>
    </row>
    <row r="111" spans="1:11" ht="12.75">
      <c r="A111" s="46" t="s">
        <v>71</v>
      </c>
      <c r="B111" s="42">
        <v>34.12</v>
      </c>
      <c r="C111" s="42">
        <v>43.13</v>
      </c>
      <c r="D111" s="42">
        <v>111.01</v>
      </c>
      <c r="E111" s="42">
        <v>115.54</v>
      </c>
      <c r="F111" s="42">
        <v>8.83</v>
      </c>
      <c r="G111" s="42">
        <v>51.46</v>
      </c>
      <c r="H111" s="42">
        <v>26.18</v>
      </c>
      <c r="I111" s="42">
        <v>390.27</v>
      </c>
      <c r="J111" s="59">
        <f t="shared" si="7"/>
        <v>20294.04</v>
      </c>
      <c r="K111" s="11">
        <f t="shared" si="6"/>
        <v>52</v>
      </c>
    </row>
    <row r="112" spans="1:11" ht="12.75">
      <c r="A112" s="46" t="s">
        <v>72</v>
      </c>
      <c r="B112" s="42">
        <v>33.64</v>
      </c>
      <c r="C112" s="42">
        <v>42.38</v>
      </c>
      <c r="D112" s="42">
        <v>109.05</v>
      </c>
      <c r="E112" s="42">
        <v>112.49</v>
      </c>
      <c r="F112" s="42">
        <v>8.58</v>
      </c>
      <c r="G112" s="42">
        <v>50.54</v>
      </c>
      <c r="H112" s="42">
        <v>25.83</v>
      </c>
      <c r="I112" s="42">
        <v>382.51</v>
      </c>
      <c r="J112" s="59">
        <f t="shared" si="7"/>
        <v>19890.52</v>
      </c>
      <c r="K112" s="11">
        <f t="shared" si="6"/>
        <v>52</v>
      </c>
    </row>
    <row r="113" spans="1:11" ht="12.75">
      <c r="A113" s="46" t="s">
        <v>73</v>
      </c>
      <c r="B113" s="42">
        <v>34.41</v>
      </c>
      <c r="C113" s="42">
        <v>43.31</v>
      </c>
      <c r="D113" s="42">
        <v>111.47</v>
      </c>
      <c r="E113" s="42">
        <v>115.56</v>
      </c>
      <c r="F113" s="42">
        <v>8.83</v>
      </c>
      <c r="G113" s="42">
        <v>51.67</v>
      </c>
      <c r="H113" s="42">
        <v>26.38</v>
      </c>
      <c r="I113" s="42">
        <v>391.63</v>
      </c>
      <c r="J113" s="59">
        <f t="shared" si="7"/>
        <v>20364.76</v>
      </c>
      <c r="K113" s="11">
        <f t="shared" si="6"/>
        <v>52</v>
      </c>
    </row>
    <row r="114" spans="1:11" ht="12.75">
      <c r="A114" s="46" t="s">
        <v>74</v>
      </c>
      <c r="B114" s="42">
        <v>35.14</v>
      </c>
      <c r="C114" s="42">
        <v>43.49</v>
      </c>
      <c r="D114" s="42">
        <v>112.01</v>
      </c>
      <c r="E114" s="42">
        <v>115.91</v>
      </c>
      <c r="F114" s="42">
        <v>8.83</v>
      </c>
      <c r="G114" s="42">
        <v>51.94</v>
      </c>
      <c r="H114" s="42">
        <v>26.79</v>
      </c>
      <c r="I114" s="42">
        <v>394.11</v>
      </c>
      <c r="J114" s="59">
        <f t="shared" si="7"/>
        <v>20493.72</v>
      </c>
      <c r="K114" s="11">
        <f t="shared" si="6"/>
        <v>52</v>
      </c>
    </row>
    <row r="115" spans="1:11" ht="12.75">
      <c r="A115" s="46" t="s">
        <v>75</v>
      </c>
      <c r="B115" s="42">
        <v>33.53</v>
      </c>
      <c r="C115" s="42">
        <v>40.69</v>
      </c>
      <c r="D115" s="42">
        <v>104.75</v>
      </c>
      <c r="E115" s="42">
        <v>105.64</v>
      </c>
      <c r="F115" s="42">
        <v>7.99</v>
      </c>
      <c r="G115" s="42">
        <v>48.53</v>
      </c>
      <c r="H115" s="42">
        <v>25.5</v>
      </c>
      <c r="I115" s="42">
        <v>366.63</v>
      </c>
      <c r="J115" s="59">
        <f t="shared" si="7"/>
        <v>19064.76</v>
      </c>
      <c r="K115" s="11">
        <f t="shared" si="6"/>
        <v>52</v>
      </c>
    </row>
    <row r="116" spans="1:11" ht="12.75">
      <c r="A116" s="46" t="s">
        <v>76</v>
      </c>
      <c r="B116" s="42">
        <v>33.17</v>
      </c>
      <c r="C116" s="42">
        <v>42.25</v>
      </c>
      <c r="D116" s="42">
        <v>108.75</v>
      </c>
      <c r="E116" s="42">
        <v>113.95</v>
      </c>
      <c r="F116" s="42">
        <v>8.73</v>
      </c>
      <c r="G116" s="42">
        <v>50.42</v>
      </c>
      <c r="H116" s="42">
        <v>25.49</v>
      </c>
      <c r="I116" s="42">
        <v>382.76</v>
      </c>
      <c r="J116" s="59">
        <f t="shared" si="7"/>
        <v>19903.52</v>
      </c>
      <c r="K116" s="11">
        <f t="shared" si="6"/>
        <v>52</v>
      </c>
    </row>
    <row r="117" spans="1:11" ht="12.75">
      <c r="A117" s="46" t="s">
        <v>77</v>
      </c>
      <c r="B117" s="42">
        <v>34.66</v>
      </c>
      <c r="C117" s="42">
        <v>42.72</v>
      </c>
      <c r="D117" s="42">
        <v>110.06</v>
      </c>
      <c r="E117" s="42">
        <v>114.48</v>
      </c>
      <c r="F117" s="42">
        <v>8.73</v>
      </c>
      <c r="G117" s="42">
        <v>51.05</v>
      </c>
      <c r="H117" s="42">
        <v>26.36</v>
      </c>
      <c r="I117" s="42">
        <v>388.06</v>
      </c>
      <c r="J117" s="59">
        <f t="shared" si="7"/>
        <v>20179.12</v>
      </c>
      <c r="K117" s="11">
        <f t="shared" si="6"/>
        <v>52</v>
      </c>
    </row>
    <row r="118" spans="1:11" ht="12.75">
      <c r="A118" s="46" t="s">
        <v>78</v>
      </c>
      <c r="B118" s="42">
        <v>34.22</v>
      </c>
      <c r="C118" s="42">
        <v>42.31</v>
      </c>
      <c r="D118" s="42">
        <v>108.97</v>
      </c>
      <c r="E118" s="42">
        <v>112.65</v>
      </c>
      <c r="F118" s="42">
        <v>8.58</v>
      </c>
      <c r="G118" s="42">
        <v>50.53</v>
      </c>
      <c r="H118" s="42">
        <v>26.09</v>
      </c>
      <c r="I118" s="42">
        <v>383.35</v>
      </c>
      <c r="J118" s="59">
        <f t="shared" si="7"/>
        <v>19934.2</v>
      </c>
      <c r="K118" s="11">
        <f t="shared" si="6"/>
        <v>52</v>
      </c>
    </row>
    <row r="119" spans="1:11" ht="12.75">
      <c r="A119" s="46" t="s">
        <v>79</v>
      </c>
      <c r="B119" s="42">
        <v>34.18</v>
      </c>
      <c r="C119" s="42">
        <v>42.7</v>
      </c>
      <c r="D119" s="42">
        <v>109.97</v>
      </c>
      <c r="E119" s="42">
        <v>114.72</v>
      </c>
      <c r="F119" s="42">
        <v>8.77</v>
      </c>
      <c r="G119" s="42">
        <v>51</v>
      </c>
      <c r="H119" s="42">
        <v>26.11</v>
      </c>
      <c r="I119" s="42">
        <v>387.45</v>
      </c>
      <c r="J119" s="59">
        <f t="shared" si="7"/>
        <v>20147.399999999998</v>
      </c>
      <c r="K119" s="11">
        <f t="shared" si="6"/>
        <v>52</v>
      </c>
    </row>
    <row r="120" spans="1:11" ht="12.75">
      <c r="A120" s="46" t="s">
        <v>80</v>
      </c>
      <c r="B120" s="42">
        <v>36.45</v>
      </c>
      <c r="C120" s="42">
        <v>46.59</v>
      </c>
      <c r="D120" s="42">
        <v>120.15</v>
      </c>
      <c r="E120" s="42">
        <v>131.21</v>
      </c>
      <c r="F120" s="42">
        <v>10.13</v>
      </c>
      <c r="G120" s="42">
        <v>55.83</v>
      </c>
      <c r="H120" s="42">
        <v>27.85</v>
      </c>
      <c r="I120" s="42">
        <v>428.21</v>
      </c>
      <c r="J120" s="59">
        <f t="shared" si="7"/>
        <v>22266.92</v>
      </c>
      <c r="K120" s="11">
        <f t="shared" si="6"/>
        <v>52</v>
      </c>
    </row>
    <row r="121" spans="1:11" ht="12.75">
      <c r="A121" s="46" t="s">
        <v>81</v>
      </c>
      <c r="B121" s="42">
        <v>33.67</v>
      </c>
      <c r="C121" s="42">
        <v>39.44</v>
      </c>
      <c r="D121" s="42">
        <v>101.53</v>
      </c>
      <c r="E121" s="42">
        <v>99.14</v>
      </c>
      <c r="F121" s="42">
        <v>7.42</v>
      </c>
      <c r="G121" s="42">
        <v>47.01</v>
      </c>
      <c r="H121" s="42">
        <v>25.41</v>
      </c>
      <c r="I121" s="42">
        <v>353.62</v>
      </c>
      <c r="J121" s="59">
        <f t="shared" si="7"/>
        <v>18388.24</v>
      </c>
      <c r="K121" s="11">
        <f t="shared" si="6"/>
        <v>52</v>
      </c>
    </row>
    <row r="122" spans="1:11" ht="12.75">
      <c r="A122" s="46" t="s">
        <v>82</v>
      </c>
      <c r="B122" s="42">
        <v>31.75</v>
      </c>
      <c r="C122" s="42">
        <v>40.85</v>
      </c>
      <c r="D122" s="42">
        <v>104.98</v>
      </c>
      <c r="E122" s="42">
        <v>107.63</v>
      </c>
      <c r="F122" s="42">
        <v>8.22</v>
      </c>
      <c r="G122" s="42">
        <v>48.6</v>
      </c>
      <c r="H122" s="42">
        <v>24.58</v>
      </c>
      <c r="I122" s="42">
        <v>366.61</v>
      </c>
      <c r="J122" s="59">
        <f t="shared" si="7"/>
        <v>19063.72</v>
      </c>
      <c r="K122" s="11">
        <f t="shared" si="6"/>
        <v>52</v>
      </c>
    </row>
    <row r="123" spans="1:11" ht="12.75">
      <c r="A123" s="46" t="s">
        <v>83</v>
      </c>
      <c r="B123" s="42">
        <v>33.86</v>
      </c>
      <c r="C123" s="42">
        <v>42.16</v>
      </c>
      <c r="D123" s="42">
        <v>108.6</v>
      </c>
      <c r="E123" s="42">
        <v>113.37</v>
      </c>
      <c r="F123" s="42">
        <v>8.66</v>
      </c>
      <c r="G123" s="42">
        <v>50.37</v>
      </c>
      <c r="H123" s="42">
        <v>25.83</v>
      </c>
      <c r="I123" s="42">
        <v>382.85</v>
      </c>
      <c r="J123" s="59">
        <f t="shared" si="7"/>
        <v>19908.2</v>
      </c>
      <c r="K123" s="11">
        <f t="shared" si="6"/>
        <v>52</v>
      </c>
    </row>
    <row r="155" spans="1:10" ht="38.25" customHeight="1">
      <c r="A155" s="67" t="s">
        <v>95</v>
      </c>
      <c r="B155" s="68"/>
      <c r="C155" s="68"/>
      <c r="D155" s="68"/>
      <c r="E155" s="68"/>
      <c r="F155" s="68"/>
      <c r="G155" s="68"/>
      <c r="H155" s="68"/>
      <c r="I155" s="68"/>
      <c r="J155" s="68"/>
    </row>
  </sheetData>
  <sheetProtection sheet="1" objects="1" scenarios="1"/>
  <mergeCells count="4">
    <mergeCell ref="A1:J1"/>
    <mergeCell ref="A105:J105"/>
    <mergeCell ref="A55:J55"/>
    <mergeCell ref="A155:J155"/>
  </mergeCells>
  <printOptions/>
  <pageMargins left="0.3" right="0.3" top="0.25" bottom="0.75" header="0.5" footer="0.5"/>
  <pageSetup horizontalDpi="600" verticalDpi="600" orientation="portrait" r:id="rId1"/>
  <headerFooter alignWithMargins="0">
    <oddFooter>&amp;C&amp;8Page &amp;P of &amp;N</oddFooter>
  </headerFooter>
</worksheet>
</file>

<file path=xl/worksheets/sheet2.xml><?xml version="1.0" encoding="utf-8"?>
<worksheet xmlns="http://schemas.openxmlformats.org/spreadsheetml/2006/main" xmlns:r="http://schemas.openxmlformats.org/officeDocument/2006/relationships">
  <dimension ref="A1:K155"/>
  <sheetViews>
    <sheetView workbookViewId="0" topLeftCell="A1">
      <pane ySplit="6" topLeftCell="BM7" activePane="bottomLeft" state="frozen"/>
      <selection pane="topLeft" activeCell="A1" sqref="A1"/>
      <selection pane="bottomLeft" activeCell="A1" sqref="A1:I1"/>
    </sheetView>
  </sheetViews>
  <sheetFormatPr defaultColWidth="9.140625" defaultRowHeight="12.75"/>
  <cols>
    <col min="1" max="1" width="33.421875" style="1" customWidth="1"/>
    <col min="2" max="3" width="7.7109375" style="2" customWidth="1"/>
    <col min="4" max="5" width="8.7109375" style="2" customWidth="1"/>
    <col min="6" max="7" width="7.7109375" style="2" customWidth="1"/>
    <col min="8" max="8" width="8.7109375" style="2" customWidth="1"/>
    <col min="9" max="9" width="9.7109375" style="2" customWidth="1"/>
    <col min="10" max="10" width="4.421875" style="9" hidden="1" customWidth="1"/>
    <col min="11" max="11" width="0" style="35" hidden="1" customWidth="1"/>
  </cols>
  <sheetData>
    <row r="1" spans="1:9" ht="12.75">
      <c r="A1" s="65" t="s">
        <v>128</v>
      </c>
      <c r="B1" s="65"/>
      <c r="C1" s="65"/>
      <c r="D1" s="65"/>
      <c r="E1" s="65"/>
      <c r="F1" s="65"/>
      <c r="G1" s="65"/>
      <c r="H1" s="66"/>
      <c r="I1" s="66"/>
    </row>
    <row r="3" spans="1:4" ht="12.75">
      <c r="A3" s="5" t="s">
        <v>87</v>
      </c>
      <c r="B3" s="44">
        <v>1</v>
      </c>
      <c r="C3" s="2" t="s">
        <v>85</v>
      </c>
      <c r="D3" s="3">
        <f>B3*52</f>
        <v>52</v>
      </c>
    </row>
    <row r="4" spans="2:4" ht="12.75">
      <c r="B4" s="3"/>
      <c r="D4" s="3"/>
    </row>
    <row r="5" spans="1:11" s="4" customFormat="1" ht="12.75">
      <c r="A5" s="2"/>
      <c r="B5" s="2" t="s">
        <v>84</v>
      </c>
      <c r="C5" s="2" t="s">
        <v>84</v>
      </c>
      <c r="D5" s="2" t="s">
        <v>84</v>
      </c>
      <c r="E5" s="2" t="s">
        <v>84</v>
      </c>
      <c r="F5" s="2" t="s">
        <v>84</v>
      </c>
      <c r="G5" s="2" t="s">
        <v>84</v>
      </c>
      <c r="H5" s="2"/>
      <c r="I5" s="2"/>
      <c r="J5" s="10"/>
      <c r="K5" s="36"/>
    </row>
    <row r="6" spans="1:9" ht="12.75">
      <c r="A6" s="6" t="s">
        <v>0</v>
      </c>
      <c r="B6" s="7">
        <v>69210</v>
      </c>
      <c r="C6" s="7">
        <v>92540</v>
      </c>
      <c r="D6" s="7">
        <v>92537</v>
      </c>
      <c r="E6" s="7">
        <v>92546</v>
      </c>
      <c r="F6" s="7">
        <v>92547</v>
      </c>
      <c r="G6" s="7">
        <v>99212</v>
      </c>
      <c r="H6" s="13" t="s">
        <v>86</v>
      </c>
      <c r="I6" s="8" t="s">
        <v>94</v>
      </c>
    </row>
    <row r="7" spans="1:11" ht="12.75">
      <c r="A7" s="33" t="s">
        <v>1</v>
      </c>
      <c r="B7" s="45">
        <v>32.32</v>
      </c>
      <c r="C7" s="45">
        <v>39.81</v>
      </c>
      <c r="D7" s="45">
        <v>102.34</v>
      </c>
      <c r="E7" s="45">
        <v>101.87</v>
      </c>
      <c r="F7" s="45">
        <v>7.7</v>
      </c>
      <c r="G7" s="45">
        <v>24.76</v>
      </c>
      <c r="H7" s="45">
        <v>308.8</v>
      </c>
      <c r="I7" s="54">
        <f>H7*K7</f>
        <v>16057.6</v>
      </c>
      <c r="J7" s="11">
        <f aca="true" t="shared" si="0" ref="J7:K38">Yearly</f>
        <v>52</v>
      </c>
      <c r="K7" s="35">
        <f>Yearly</f>
        <v>52</v>
      </c>
    </row>
    <row r="8" spans="1:11" ht="12.75">
      <c r="A8" s="33" t="s">
        <v>2</v>
      </c>
      <c r="B8" s="45">
        <v>45.66</v>
      </c>
      <c r="C8" s="45">
        <v>55.55</v>
      </c>
      <c r="D8" s="45">
        <v>142.35</v>
      </c>
      <c r="E8" s="45">
        <v>130.6</v>
      </c>
      <c r="F8" s="45">
        <v>9.68</v>
      </c>
      <c r="G8" s="45">
        <v>35.25</v>
      </c>
      <c r="H8" s="45">
        <v>419.09</v>
      </c>
      <c r="I8" s="54">
        <f aca="true" t="shared" si="1" ref="I8:I53">H8*K8</f>
        <v>21792.68</v>
      </c>
      <c r="J8" s="34">
        <f aca="true" t="shared" si="2" ref="J8:J53">I8*L8</f>
        <v>0</v>
      </c>
      <c r="K8" s="35">
        <f t="shared" si="0"/>
        <v>52</v>
      </c>
    </row>
    <row r="9" spans="1:11" ht="12.75">
      <c r="A9" s="33" t="s">
        <v>3</v>
      </c>
      <c r="B9" s="45">
        <v>33.58</v>
      </c>
      <c r="C9" s="45">
        <v>41.49</v>
      </c>
      <c r="D9" s="45">
        <v>106.81</v>
      </c>
      <c r="E9" s="45">
        <v>109.44</v>
      </c>
      <c r="F9" s="45">
        <v>8.32</v>
      </c>
      <c r="G9" s="45">
        <v>25.63</v>
      </c>
      <c r="H9" s="45">
        <v>325.27</v>
      </c>
      <c r="I9" s="54">
        <f t="shared" si="1"/>
        <v>16914.04</v>
      </c>
      <c r="J9" s="34">
        <f t="shared" si="2"/>
        <v>0</v>
      </c>
      <c r="K9" s="35">
        <f t="shared" si="0"/>
        <v>52</v>
      </c>
    </row>
    <row r="10" spans="1:11" ht="12.75">
      <c r="A10" s="33" t="s">
        <v>4</v>
      </c>
      <c r="B10" s="45">
        <v>31.24</v>
      </c>
      <c r="C10" s="45">
        <v>38.87</v>
      </c>
      <c r="D10" s="45">
        <v>99.84</v>
      </c>
      <c r="E10" s="45">
        <v>98.51</v>
      </c>
      <c r="F10" s="45">
        <v>7.44</v>
      </c>
      <c r="G10" s="45">
        <v>24.05</v>
      </c>
      <c r="H10" s="45">
        <v>299.95</v>
      </c>
      <c r="I10" s="54">
        <f t="shared" si="1"/>
        <v>15597.4</v>
      </c>
      <c r="J10" s="34">
        <f t="shared" si="2"/>
        <v>0</v>
      </c>
      <c r="K10" s="35">
        <f t="shared" si="0"/>
        <v>52</v>
      </c>
    </row>
    <row r="11" spans="1:11" ht="12.75">
      <c r="A11" s="33" t="s">
        <v>5</v>
      </c>
      <c r="B11" s="45">
        <v>36.44</v>
      </c>
      <c r="C11" s="45">
        <v>46.96</v>
      </c>
      <c r="D11" s="45">
        <v>121.06</v>
      </c>
      <c r="E11" s="45">
        <v>131.85</v>
      </c>
      <c r="F11" s="45">
        <v>10.19</v>
      </c>
      <c r="G11" s="45">
        <v>27.93</v>
      </c>
      <c r="H11" s="45">
        <v>374.43</v>
      </c>
      <c r="I11" s="54">
        <f t="shared" si="1"/>
        <v>19470.36</v>
      </c>
      <c r="J11" s="34">
        <f t="shared" si="2"/>
        <v>0</v>
      </c>
      <c r="K11" s="35">
        <f t="shared" si="0"/>
        <v>52</v>
      </c>
    </row>
    <row r="12" spans="1:11" ht="12.75">
      <c r="A12" s="33" t="s">
        <v>96</v>
      </c>
      <c r="B12" s="45">
        <v>35.1</v>
      </c>
      <c r="C12" s="45">
        <v>44.76</v>
      </c>
      <c r="D12" s="45">
        <v>115.28</v>
      </c>
      <c r="E12" s="45">
        <v>122.25</v>
      </c>
      <c r="F12" s="45">
        <v>9.39</v>
      </c>
      <c r="G12" s="45">
        <v>26.94</v>
      </c>
      <c r="H12" s="45">
        <v>353.72</v>
      </c>
      <c r="I12" s="54">
        <f t="shared" si="1"/>
        <v>18393.440000000002</v>
      </c>
      <c r="J12" s="34">
        <f t="shared" si="2"/>
        <v>0</v>
      </c>
      <c r="K12" s="35">
        <f t="shared" si="0"/>
        <v>52</v>
      </c>
    </row>
    <row r="13" spans="1:11" ht="12.75">
      <c r="A13" s="33" t="s">
        <v>97</v>
      </c>
      <c r="B13" s="45">
        <v>34.64</v>
      </c>
      <c r="C13" s="45">
        <v>44.56</v>
      </c>
      <c r="D13" s="45">
        <v>114.73</v>
      </c>
      <c r="E13" s="45">
        <v>122.08</v>
      </c>
      <c r="F13" s="45">
        <v>9.39</v>
      </c>
      <c r="G13" s="45">
        <v>26.65</v>
      </c>
      <c r="H13" s="45">
        <v>352.05</v>
      </c>
      <c r="I13" s="54">
        <f t="shared" si="1"/>
        <v>18306.600000000002</v>
      </c>
      <c r="J13" s="34">
        <f t="shared" si="2"/>
        <v>0</v>
      </c>
      <c r="K13" s="35">
        <f t="shared" si="0"/>
        <v>52</v>
      </c>
    </row>
    <row r="14" spans="1:11" ht="12.75">
      <c r="A14" s="33" t="s">
        <v>98</v>
      </c>
      <c r="B14" s="45">
        <v>34.74</v>
      </c>
      <c r="C14" s="45">
        <v>44.58</v>
      </c>
      <c r="D14" s="45">
        <v>114.8</v>
      </c>
      <c r="E14" s="45">
        <v>122.11</v>
      </c>
      <c r="F14" s="45">
        <v>9.39</v>
      </c>
      <c r="G14" s="45">
        <v>26.7</v>
      </c>
      <c r="H14" s="45">
        <v>352.32</v>
      </c>
      <c r="I14" s="54">
        <f t="shared" si="1"/>
        <v>18320.64</v>
      </c>
      <c r="J14" s="34">
        <f t="shared" si="2"/>
        <v>0</v>
      </c>
      <c r="K14" s="35">
        <f t="shared" si="0"/>
        <v>52</v>
      </c>
    </row>
    <row r="15" spans="1:11" ht="12.75">
      <c r="A15" s="33" t="s">
        <v>99</v>
      </c>
      <c r="B15" s="45">
        <v>34.64</v>
      </c>
      <c r="C15" s="45">
        <v>44.56</v>
      </c>
      <c r="D15" s="45">
        <v>114.73</v>
      </c>
      <c r="E15" s="45">
        <v>122.08</v>
      </c>
      <c r="F15" s="45">
        <v>9.39</v>
      </c>
      <c r="G15" s="45">
        <v>26.65</v>
      </c>
      <c r="H15" s="45">
        <v>352.05</v>
      </c>
      <c r="I15" s="54">
        <f t="shared" si="1"/>
        <v>18306.600000000002</v>
      </c>
      <c r="J15" s="34">
        <f t="shared" si="2"/>
        <v>0</v>
      </c>
      <c r="K15" s="35">
        <f t="shared" si="0"/>
        <v>52</v>
      </c>
    </row>
    <row r="16" spans="1:11" ht="12.75">
      <c r="A16" s="33" t="s">
        <v>100</v>
      </c>
      <c r="B16" s="45">
        <v>34.64</v>
      </c>
      <c r="C16" s="45">
        <v>44.56</v>
      </c>
      <c r="D16" s="45">
        <v>114.73</v>
      </c>
      <c r="E16" s="45">
        <v>122.08</v>
      </c>
      <c r="F16" s="45">
        <v>9.39</v>
      </c>
      <c r="G16" s="45">
        <v>26.65</v>
      </c>
      <c r="H16" s="45">
        <v>352.05</v>
      </c>
      <c r="I16" s="54">
        <f t="shared" si="1"/>
        <v>18306.600000000002</v>
      </c>
      <c r="J16" s="34">
        <f t="shared" si="2"/>
        <v>0</v>
      </c>
      <c r="K16" s="35">
        <f t="shared" si="0"/>
        <v>52</v>
      </c>
    </row>
    <row r="17" spans="1:11" ht="12.75">
      <c r="A17" s="33" t="s">
        <v>6</v>
      </c>
      <c r="B17" s="45">
        <v>36.44</v>
      </c>
      <c r="C17" s="45">
        <v>46.96</v>
      </c>
      <c r="D17" s="45">
        <v>121.06</v>
      </c>
      <c r="E17" s="45">
        <v>131.85</v>
      </c>
      <c r="F17" s="45">
        <v>10.19</v>
      </c>
      <c r="G17" s="45">
        <v>27.93</v>
      </c>
      <c r="H17" s="45">
        <v>374.43</v>
      </c>
      <c r="I17" s="54">
        <f t="shared" si="1"/>
        <v>19470.36</v>
      </c>
      <c r="J17" s="34">
        <f t="shared" si="2"/>
        <v>0</v>
      </c>
      <c r="K17" s="35">
        <f t="shared" si="0"/>
        <v>52</v>
      </c>
    </row>
    <row r="18" spans="1:11" ht="12.75">
      <c r="A18" s="33" t="s">
        <v>101</v>
      </c>
      <c r="B18" s="45">
        <v>34.64</v>
      </c>
      <c r="C18" s="45">
        <v>44.56</v>
      </c>
      <c r="D18" s="45">
        <v>114.73</v>
      </c>
      <c r="E18" s="45">
        <v>122.08</v>
      </c>
      <c r="F18" s="45">
        <v>9.39</v>
      </c>
      <c r="G18" s="45">
        <v>26.65</v>
      </c>
      <c r="H18" s="45">
        <v>352.05</v>
      </c>
      <c r="I18" s="54">
        <f t="shared" si="1"/>
        <v>18306.600000000002</v>
      </c>
      <c r="J18" s="34">
        <f t="shared" si="2"/>
        <v>0</v>
      </c>
      <c r="K18" s="35">
        <f t="shared" si="0"/>
        <v>52</v>
      </c>
    </row>
    <row r="19" spans="1:11" ht="12.75">
      <c r="A19" s="33" t="s">
        <v>102</v>
      </c>
      <c r="B19" s="45">
        <v>34.64</v>
      </c>
      <c r="C19" s="45">
        <v>44.56</v>
      </c>
      <c r="D19" s="45">
        <v>114.73</v>
      </c>
      <c r="E19" s="45">
        <v>122.08</v>
      </c>
      <c r="F19" s="45">
        <v>9.39</v>
      </c>
      <c r="G19" s="45">
        <v>26.65</v>
      </c>
      <c r="H19" s="45">
        <v>352.05</v>
      </c>
      <c r="I19" s="54">
        <f t="shared" si="1"/>
        <v>18306.600000000002</v>
      </c>
      <c r="J19" s="34">
        <f t="shared" si="2"/>
        <v>0</v>
      </c>
      <c r="K19" s="35">
        <f t="shared" si="0"/>
        <v>52</v>
      </c>
    </row>
    <row r="20" spans="1:11" ht="12.75">
      <c r="A20" s="33" t="s">
        <v>103</v>
      </c>
      <c r="B20" s="45">
        <v>34.64</v>
      </c>
      <c r="C20" s="45">
        <v>44.56</v>
      </c>
      <c r="D20" s="45">
        <v>114.73</v>
      </c>
      <c r="E20" s="45">
        <v>122.08</v>
      </c>
      <c r="F20" s="45">
        <v>9.39</v>
      </c>
      <c r="G20" s="45">
        <v>26.65</v>
      </c>
      <c r="H20" s="45">
        <v>352.05</v>
      </c>
      <c r="I20" s="54">
        <f t="shared" si="1"/>
        <v>18306.600000000002</v>
      </c>
      <c r="J20" s="34">
        <f t="shared" si="2"/>
        <v>0</v>
      </c>
      <c r="K20" s="35">
        <f t="shared" si="0"/>
        <v>52</v>
      </c>
    </row>
    <row r="21" spans="1:11" ht="12.75">
      <c r="A21" s="33" t="s">
        <v>104</v>
      </c>
      <c r="B21" s="45">
        <v>37.06</v>
      </c>
      <c r="C21" s="45">
        <v>49.34</v>
      </c>
      <c r="D21" s="45">
        <v>127.24</v>
      </c>
      <c r="E21" s="45">
        <v>142.81</v>
      </c>
      <c r="F21" s="45">
        <v>11.12</v>
      </c>
      <c r="G21" s="45">
        <v>28.58</v>
      </c>
      <c r="H21" s="45">
        <v>396.15</v>
      </c>
      <c r="I21" s="54">
        <f t="shared" si="1"/>
        <v>20599.8</v>
      </c>
      <c r="J21" s="34">
        <f t="shared" si="2"/>
        <v>0</v>
      </c>
      <c r="K21" s="35">
        <f t="shared" si="0"/>
        <v>52</v>
      </c>
    </row>
    <row r="22" spans="1:11" ht="12.75">
      <c r="A22" s="33" t="s">
        <v>7</v>
      </c>
      <c r="B22" s="45">
        <v>37.57</v>
      </c>
      <c r="C22" s="45">
        <v>50.44</v>
      </c>
      <c r="D22" s="45">
        <v>130.08</v>
      </c>
      <c r="E22" s="45">
        <v>147.27</v>
      </c>
      <c r="F22" s="45">
        <v>11.49</v>
      </c>
      <c r="G22" s="45">
        <v>29.01</v>
      </c>
      <c r="H22" s="45">
        <v>405.86</v>
      </c>
      <c r="I22" s="54">
        <f t="shared" si="1"/>
        <v>21104.72</v>
      </c>
      <c r="J22" s="34">
        <f t="shared" si="2"/>
        <v>0</v>
      </c>
      <c r="K22" s="35">
        <f t="shared" si="0"/>
        <v>52</v>
      </c>
    </row>
    <row r="23" spans="1:11" ht="12.75">
      <c r="A23" s="33" t="s">
        <v>105</v>
      </c>
      <c r="B23" s="45">
        <v>34.64</v>
      </c>
      <c r="C23" s="45">
        <v>44.56</v>
      </c>
      <c r="D23" s="45">
        <v>114.73</v>
      </c>
      <c r="E23" s="45">
        <v>122.08</v>
      </c>
      <c r="F23" s="45">
        <v>9.39</v>
      </c>
      <c r="G23" s="45">
        <v>26.65</v>
      </c>
      <c r="H23" s="45">
        <v>352.05</v>
      </c>
      <c r="I23" s="54">
        <f t="shared" si="1"/>
        <v>18306.600000000002</v>
      </c>
      <c r="J23" s="34">
        <f t="shared" si="2"/>
        <v>0</v>
      </c>
      <c r="K23" s="35">
        <f t="shared" si="0"/>
        <v>52</v>
      </c>
    </row>
    <row r="24" spans="1:11" ht="12.75">
      <c r="A24" s="33" t="s">
        <v>106</v>
      </c>
      <c r="B24" s="45">
        <v>35.47</v>
      </c>
      <c r="C24" s="45">
        <v>44.74</v>
      </c>
      <c r="D24" s="45">
        <v>115.29</v>
      </c>
      <c r="E24" s="45">
        <v>122.36</v>
      </c>
      <c r="F24" s="45">
        <v>9.39</v>
      </c>
      <c r="G24" s="45">
        <v>27.11</v>
      </c>
      <c r="H24" s="45">
        <v>354.36</v>
      </c>
      <c r="I24" s="54">
        <f t="shared" si="1"/>
        <v>18426.72</v>
      </c>
      <c r="J24" s="34">
        <f t="shared" si="2"/>
        <v>0</v>
      </c>
      <c r="K24" s="35">
        <f t="shared" si="0"/>
        <v>52</v>
      </c>
    </row>
    <row r="25" spans="1:11" ht="12.75">
      <c r="A25" s="33" t="s">
        <v>107</v>
      </c>
      <c r="B25" s="45">
        <v>34.79</v>
      </c>
      <c r="C25" s="45">
        <v>44.71</v>
      </c>
      <c r="D25" s="45">
        <v>115.11</v>
      </c>
      <c r="E25" s="45">
        <v>122.15</v>
      </c>
      <c r="F25" s="45">
        <v>9.39</v>
      </c>
      <c r="G25" s="45">
        <v>26.77</v>
      </c>
      <c r="H25" s="45">
        <v>352.92</v>
      </c>
      <c r="I25" s="54">
        <f t="shared" si="1"/>
        <v>18351.84</v>
      </c>
      <c r="J25" s="34">
        <f t="shared" si="2"/>
        <v>0</v>
      </c>
      <c r="K25" s="35">
        <f t="shared" si="0"/>
        <v>52</v>
      </c>
    </row>
    <row r="26" spans="1:11" ht="12.75">
      <c r="A26" s="33" t="s">
        <v>108</v>
      </c>
      <c r="B26" s="45">
        <v>35.5</v>
      </c>
      <c r="C26" s="45">
        <v>45.77</v>
      </c>
      <c r="D26" s="45">
        <v>117.85</v>
      </c>
      <c r="E26" s="45">
        <v>125.71</v>
      </c>
      <c r="F26" s="45">
        <v>9.67</v>
      </c>
      <c r="G26" s="45">
        <v>27.32</v>
      </c>
      <c r="H26" s="45">
        <v>361.82</v>
      </c>
      <c r="I26" s="54">
        <f t="shared" si="1"/>
        <v>18814.64</v>
      </c>
      <c r="J26" s="34">
        <f t="shared" si="2"/>
        <v>0</v>
      </c>
      <c r="K26" s="35">
        <f t="shared" si="0"/>
        <v>52</v>
      </c>
    </row>
    <row r="27" spans="1:11" ht="12.75">
      <c r="A27" s="33" t="s">
        <v>109</v>
      </c>
      <c r="B27" s="45">
        <v>35.35</v>
      </c>
      <c r="C27" s="45">
        <v>45.74</v>
      </c>
      <c r="D27" s="45">
        <v>117.85</v>
      </c>
      <c r="E27" s="45">
        <v>127.39</v>
      </c>
      <c r="F27" s="45">
        <v>9.83</v>
      </c>
      <c r="G27" s="45">
        <v>27.18</v>
      </c>
      <c r="H27" s="45">
        <v>363.34</v>
      </c>
      <c r="I27" s="54">
        <f t="shared" si="1"/>
        <v>18893.68</v>
      </c>
      <c r="J27" s="34">
        <f t="shared" si="2"/>
        <v>0</v>
      </c>
      <c r="K27" s="35">
        <f t="shared" si="0"/>
        <v>52</v>
      </c>
    </row>
    <row r="28" spans="1:11" ht="12.75">
      <c r="A28" s="33" t="s">
        <v>8</v>
      </c>
      <c r="B28" s="45">
        <v>37.57</v>
      </c>
      <c r="C28" s="45">
        <v>50.44</v>
      </c>
      <c r="D28" s="45">
        <v>130.08</v>
      </c>
      <c r="E28" s="45">
        <v>147.27</v>
      </c>
      <c r="F28" s="45">
        <v>11.49</v>
      </c>
      <c r="G28" s="45">
        <v>29.01</v>
      </c>
      <c r="H28" s="45">
        <v>405.86</v>
      </c>
      <c r="I28" s="54">
        <f t="shared" si="1"/>
        <v>21104.72</v>
      </c>
      <c r="J28" s="34">
        <f t="shared" si="2"/>
        <v>0</v>
      </c>
      <c r="K28" s="35">
        <f t="shared" si="0"/>
        <v>52</v>
      </c>
    </row>
    <row r="29" spans="1:11" ht="12.75">
      <c r="A29" s="33" t="s">
        <v>110</v>
      </c>
      <c r="B29" s="45">
        <v>37.43</v>
      </c>
      <c r="C29" s="45">
        <v>50.1</v>
      </c>
      <c r="D29" s="45">
        <v>129.21</v>
      </c>
      <c r="E29" s="45">
        <v>145.92</v>
      </c>
      <c r="F29" s="45">
        <v>11.38</v>
      </c>
      <c r="G29" s="45">
        <v>28.89</v>
      </c>
      <c r="H29" s="45">
        <v>402.93</v>
      </c>
      <c r="I29" s="54">
        <f t="shared" si="1"/>
        <v>20952.36</v>
      </c>
      <c r="J29" s="34">
        <f t="shared" si="2"/>
        <v>0</v>
      </c>
      <c r="K29" s="35">
        <f t="shared" si="0"/>
        <v>52</v>
      </c>
    </row>
    <row r="30" spans="1:11" ht="12.75">
      <c r="A30" s="33" t="s">
        <v>111</v>
      </c>
      <c r="B30" s="45">
        <v>37.52</v>
      </c>
      <c r="C30" s="45">
        <v>49.6</v>
      </c>
      <c r="D30" s="45">
        <v>127.9</v>
      </c>
      <c r="E30" s="45">
        <v>142.99</v>
      </c>
      <c r="F30" s="45">
        <v>11.12</v>
      </c>
      <c r="G30" s="45">
        <v>28.89</v>
      </c>
      <c r="H30" s="45">
        <v>398.02</v>
      </c>
      <c r="I30" s="54">
        <f t="shared" si="1"/>
        <v>20697.04</v>
      </c>
      <c r="J30" s="34">
        <f t="shared" si="2"/>
        <v>0</v>
      </c>
      <c r="K30" s="35">
        <f t="shared" si="0"/>
        <v>52</v>
      </c>
    </row>
    <row r="31" spans="1:11" ht="12.75">
      <c r="A31" s="33" t="s">
        <v>112</v>
      </c>
      <c r="B31" s="45">
        <v>34.66</v>
      </c>
      <c r="C31" s="45">
        <v>44.62</v>
      </c>
      <c r="D31" s="45">
        <v>114.89</v>
      </c>
      <c r="E31" s="45">
        <v>122.39</v>
      </c>
      <c r="F31" s="45">
        <v>9.42</v>
      </c>
      <c r="G31" s="45">
        <v>26.67</v>
      </c>
      <c r="H31" s="45">
        <v>352.65</v>
      </c>
      <c r="I31" s="54">
        <f t="shared" si="1"/>
        <v>18337.8</v>
      </c>
      <c r="J31" s="34">
        <f t="shared" si="2"/>
        <v>0</v>
      </c>
      <c r="K31" s="35">
        <f t="shared" si="0"/>
        <v>52</v>
      </c>
    </row>
    <row r="32" spans="1:11" ht="12.75">
      <c r="A32" s="33" t="s">
        <v>9</v>
      </c>
      <c r="B32" s="45">
        <v>37.57</v>
      </c>
      <c r="C32" s="45">
        <v>50.44</v>
      </c>
      <c r="D32" s="45">
        <v>130.08</v>
      </c>
      <c r="E32" s="45">
        <v>147.27</v>
      </c>
      <c r="F32" s="45">
        <v>11.49</v>
      </c>
      <c r="G32" s="45">
        <v>29.01</v>
      </c>
      <c r="H32" s="45">
        <v>405.86</v>
      </c>
      <c r="I32" s="54">
        <f t="shared" si="1"/>
        <v>21104.72</v>
      </c>
      <c r="J32" s="34">
        <f t="shared" si="2"/>
        <v>0</v>
      </c>
      <c r="K32" s="35">
        <f t="shared" si="0"/>
        <v>52</v>
      </c>
    </row>
    <row r="33" spans="1:11" ht="12.75">
      <c r="A33" s="33" t="s">
        <v>10</v>
      </c>
      <c r="B33" s="45">
        <v>38.12</v>
      </c>
      <c r="C33" s="45">
        <v>51.54</v>
      </c>
      <c r="D33" s="45">
        <v>132.94</v>
      </c>
      <c r="E33" s="45">
        <v>151.65</v>
      </c>
      <c r="F33" s="45">
        <v>11.86</v>
      </c>
      <c r="G33" s="45">
        <v>29.47</v>
      </c>
      <c r="H33" s="45">
        <v>415.58</v>
      </c>
      <c r="I33" s="54">
        <f t="shared" si="1"/>
        <v>21610.16</v>
      </c>
      <c r="J33" s="34">
        <f t="shared" si="2"/>
        <v>0</v>
      </c>
      <c r="K33" s="35">
        <f t="shared" si="0"/>
        <v>52</v>
      </c>
    </row>
    <row r="34" spans="1:11" ht="12.75">
      <c r="A34" s="33" t="s">
        <v>113</v>
      </c>
      <c r="B34" s="45">
        <v>35.65</v>
      </c>
      <c r="C34" s="45">
        <v>46.44</v>
      </c>
      <c r="D34" s="45">
        <v>119.65</v>
      </c>
      <c r="E34" s="45">
        <v>130.38</v>
      </c>
      <c r="F34" s="45">
        <v>10.08</v>
      </c>
      <c r="G34" s="45">
        <v>27.43</v>
      </c>
      <c r="H34" s="45">
        <v>369.63</v>
      </c>
      <c r="I34" s="54">
        <f t="shared" si="1"/>
        <v>19220.76</v>
      </c>
      <c r="J34" s="34">
        <f t="shared" si="2"/>
        <v>0</v>
      </c>
      <c r="K34" s="35">
        <f t="shared" si="0"/>
        <v>52</v>
      </c>
    </row>
    <row r="35" spans="1:11" ht="12.75">
      <c r="A35" s="33" t="s">
        <v>114</v>
      </c>
      <c r="B35" s="45">
        <v>35.41</v>
      </c>
      <c r="C35" s="45">
        <v>45.99</v>
      </c>
      <c r="D35" s="45">
        <v>118.48</v>
      </c>
      <c r="E35" s="45">
        <v>128.4</v>
      </c>
      <c r="F35" s="45">
        <v>9.92</v>
      </c>
      <c r="G35" s="45">
        <v>27.24</v>
      </c>
      <c r="H35" s="45">
        <v>365.44</v>
      </c>
      <c r="I35" s="54">
        <f t="shared" si="1"/>
        <v>19002.88</v>
      </c>
      <c r="J35" s="34">
        <f t="shared" si="2"/>
        <v>0</v>
      </c>
      <c r="K35" s="35">
        <f t="shared" si="0"/>
        <v>52</v>
      </c>
    </row>
    <row r="36" spans="1:11" ht="12.75">
      <c r="A36" s="33" t="s">
        <v>115</v>
      </c>
      <c r="B36" s="45">
        <v>35.48</v>
      </c>
      <c r="C36" s="45">
        <v>46.07</v>
      </c>
      <c r="D36" s="45">
        <v>118.69</v>
      </c>
      <c r="E36" s="45">
        <v>128.54</v>
      </c>
      <c r="F36" s="45">
        <v>9.93</v>
      </c>
      <c r="G36" s="45">
        <v>27.3</v>
      </c>
      <c r="H36" s="45">
        <v>366.01</v>
      </c>
      <c r="I36" s="54">
        <f t="shared" si="1"/>
        <v>19032.52</v>
      </c>
      <c r="J36" s="34">
        <f t="shared" si="2"/>
        <v>0</v>
      </c>
      <c r="K36" s="35">
        <f t="shared" si="0"/>
        <v>52</v>
      </c>
    </row>
    <row r="37" spans="1:11" ht="12.75">
      <c r="A37" s="33" t="s">
        <v>116</v>
      </c>
      <c r="B37" s="45">
        <v>34.64</v>
      </c>
      <c r="C37" s="45">
        <v>44.56</v>
      </c>
      <c r="D37" s="45">
        <v>114.73</v>
      </c>
      <c r="E37" s="45">
        <v>122.08</v>
      </c>
      <c r="F37" s="45">
        <v>9.39</v>
      </c>
      <c r="G37" s="45">
        <v>26.65</v>
      </c>
      <c r="H37" s="45">
        <v>352.05</v>
      </c>
      <c r="I37" s="54">
        <f t="shared" si="1"/>
        <v>18306.600000000002</v>
      </c>
      <c r="J37" s="34">
        <f t="shared" si="2"/>
        <v>0</v>
      </c>
      <c r="K37" s="35">
        <f t="shared" si="0"/>
        <v>52</v>
      </c>
    </row>
    <row r="38" spans="1:11" ht="12.75">
      <c r="A38" s="33" t="s">
        <v>117</v>
      </c>
      <c r="B38" s="45">
        <v>37.06</v>
      </c>
      <c r="C38" s="45">
        <v>49.34</v>
      </c>
      <c r="D38" s="45">
        <v>127.24</v>
      </c>
      <c r="E38" s="45">
        <v>142.81</v>
      </c>
      <c r="F38" s="45">
        <v>11.12</v>
      </c>
      <c r="G38" s="45">
        <v>28.58</v>
      </c>
      <c r="H38" s="45">
        <v>396.15</v>
      </c>
      <c r="I38" s="54">
        <f t="shared" si="1"/>
        <v>20599.8</v>
      </c>
      <c r="J38" s="34">
        <f t="shared" si="2"/>
        <v>0</v>
      </c>
      <c r="K38" s="35">
        <f t="shared" si="0"/>
        <v>52</v>
      </c>
    </row>
    <row r="39" spans="1:11" ht="12.75">
      <c r="A39" s="33" t="s">
        <v>11</v>
      </c>
      <c r="B39" s="45">
        <v>35.91</v>
      </c>
      <c r="C39" s="45">
        <v>46.53</v>
      </c>
      <c r="D39" s="45">
        <v>119.98</v>
      </c>
      <c r="E39" s="45">
        <v>131.81</v>
      </c>
      <c r="F39" s="45">
        <v>10.2</v>
      </c>
      <c r="G39" s="45">
        <v>27.54</v>
      </c>
      <c r="H39" s="45">
        <v>371.97</v>
      </c>
      <c r="I39" s="54">
        <f t="shared" si="1"/>
        <v>19342.440000000002</v>
      </c>
      <c r="J39" s="34">
        <f t="shared" si="2"/>
        <v>0</v>
      </c>
      <c r="K39" s="35">
        <f aca="true" t="shared" si="3" ref="J39:K72">Yearly</f>
        <v>52</v>
      </c>
    </row>
    <row r="40" spans="1:11" ht="12.75">
      <c r="A40" s="33" t="s">
        <v>118</v>
      </c>
      <c r="B40" s="45">
        <v>34.64</v>
      </c>
      <c r="C40" s="45">
        <v>44.56</v>
      </c>
      <c r="D40" s="45">
        <v>114.73</v>
      </c>
      <c r="E40" s="45">
        <v>122.08</v>
      </c>
      <c r="F40" s="45">
        <v>9.39</v>
      </c>
      <c r="G40" s="45">
        <v>26.65</v>
      </c>
      <c r="H40" s="45">
        <v>352.05</v>
      </c>
      <c r="I40" s="54">
        <f t="shared" si="1"/>
        <v>18306.600000000002</v>
      </c>
      <c r="J40" s="34">
        <f t="shared" si="2"/>
        <v>0</v>
      </c>
      <c r="K40" s="35">
        <f t="shared" si="3"/>
        <v>52</v>
      </c>
    </row>
    <row r="41" spans="1:11" ht="12.75">
      <c r="A41" s="33" t="s">
        <v>119</v>
      </c>
      <c r="B41" s="45">
        <v>34.64</v>
      </c>
      <c r="C41" s="45">
        <v>44.56</v>
      </c>
      <c r="D41" s="45">
        <v>114.73</v>
      </c>
      <c r="E41" s="45">
        <v>122.08</v>
      </c>
      <c r="F41" s="45">
        <v>9.39</v>
      </c>
      <c r="G41" s="45">
        <v>26.65</v>
      </c>
      <c r="H41" s="45">
        <v>352.05</v>
      </c>
      <c r="I41" s="54">
        <f t="shared" si="1"/>
        <v>18306.600000000002</v>
      </c>
      <c r="J41" s="34">
        <f t="shared" si="2"/>
        <v>0</v>
      </c>
      <c r="K41" s="35">
        <f t="shared" si="3"/>
        <v>52</v>
      </c>
    </row>
    <row r="42" spans="1:11" ht="12.75">
      <c r="A42" s="33" t="s">
        <v>12</v>
      </c>
      <c r="B42" s="45">
        <v>34.65</v>
      </c>
      <c r="C42" s="45">
        <v>43.18</v>
      </c>
      <c r="D42" s="45">
        <v>111.27</v>
      </c>
      <c r="E42" s="45">
        <v>116.95</v>
      </c>
      <c r="F42" s="45">
        <v>8.95</v>
      </c>
      <c r="G42" s="45">
        <v>26.41</v>
      </c>
      <c r="H42" s="45">
        <v>341.41</v>
      </c>
      <c r="I42" s="54">
        <f t="shared" si="1"/>
        <v>17753.32</v>
      </c>
      <c r="J42" s="34">
        <f t="shared" si="2"/>
        <v>0</v>
      </c>
      <c r="K42" s="35">
        <f t="shared" si="3"/>
        <v>52</v>
      </c>
    </row>
    <row r="43" spans="1:11" ht="12.75">
      <c r="A43" s="33" t="s">
        <v>13</v>
      </c>
      <c r="B43" s="45">
        <v>36.65</v>
      </c>
      <c r="C43" s="45">
        <v>45.57</v>
      </c>
      <c r="D43" s="45">
        <v>117.52</v>
      </c>
      <c r="E43" s="45">
        <v>125.63</v>
      </c>
      <c r="F43" s="45">
        <v>9.64</v>
      </c>
      <c r="G43" s="45">
        <v>27.83</v>
      </c>
      <c r="H43" s="45">
        <v>362.84</v>
      </c>
      <c r="I43" s="54">
        <f t="shared" si="1"/>
        <v>18867.68</v>
      </c>
      <c r="J43" s="34">
        <f t="shared" si="2"/>
        <v>0</v>
      </c>
      <c r="K43" s="35">
        <f t="shared" si="3"/>
        <v>52</v>
      </c>
    </row>
    <row r="44" spans="1:11" ht="12.75">
      <c r="A44" s="33" t="s">
        <v>14</v>
      </c>
      <c r="B44" s="45">
        <v>38.7</v>
      </c>
      <c r="C44" s="45">
        <v>48.31</v>
      </c>
      <c r="D44" s="45">
        <v>124.77</v>
      </c>
      <c r="E44" s="45">
        <v>137.07</v>
      </c>
      <c r="F44" s="45">
        <v>10.58</v>
      </c>
      <c r="G44" s="45">
        <v>29.29</v>
      </c>
      <c r="H44" s="45">
        <v>388.72</v>
      </c>
      <c r="I44" s="54">
        <f t="shared" si="1"/>
        <v>20213.440000000002</v>
      </c>
      <c r="J44" s="34">
        <f t="shared" si="2"/>
        <v>0</v>
      </c>
      <c r="K44" s="35">
        <f t="shared" si="3"/>
        <v>52</v>
      </c>
    </row>
    <row r="45" spans="1:11" ht="12.75">
      <c r="A45" s="33" t="s">
        <v>15</v>
      </c>
      <c r="B45" s="45">
        <v>35.05</v>
      </c>
      <c r="C45" s="45">
        <v>43.16</v>
      </c>
      <c r="D45" s="45">
        <v>111.21</v>
      </c>
      <c r="E45" s="45">
        <v>115.91</v>
      </c>
      <c r="F45" s="45">
        <v>8.84</v>
      </c>
      <c r="G45" s="45">
        <v>26.64</v>
      </c>
      <c r="H45" s="45">
        <v>340.81</v>
      </c>
      <c r="I45" s="54">
        <f t="shared" si="1"/>
        <v>17722.12</v>
      </c>
      <c r="J45" s="34">
        <f t="shared" si="2"/>
        <v>0</v>
      </c>
      <c r="K45" s="35">
        <f t="shared" si="3"/>
        <v>52</v>
      </c>
    </row>
    <row r="46" spans="1:11" ht="12.75">
      <c r="A46" s="33" t="s">
        <v>16</v>
      </c>
      <c r="B46" s="45">
        <v>35.1</v>
      </c>
      <c r="C46" s="45">
        <v>41.46</v>
      </c>
      <c r="D46" s="45">
        <v>106.87</v>
      </c>
      <c r="E46" s="45">
        <v>108.44</v>
      </c>
      <c r="F46" s="45">
        <v>8.19</v>
      </c>
      <c r="G46" s="45">
        <v>26.41</v>
      </c>
      <c r="H46" s="45">
        <v>326.47</v>
      </c>
      <c r="I46" s="54">
        <f t="shared" si="1"/>
        <v>16976.440000000002</v>
      </c>
      <c r="J46" s="34">
        <f t="shared" si="2"/>
        <v>0</v>
      </c>
      <c r="K46" s="35">
        <f t="shared" si="3"/>
        <v>52</v>
      </c>
    </row>
    <row r="47" spans="1:11" ht="12.75">
      <c r="A47" s="33" t="s">
        <v>17</v>
      </c>
      <c r="B47" s="45">
        <v>37.17</v>
      </c>
      <c r="C47" s="45">
        <v>43.09</v>
      </c>
      <c r="D47" s="45">
        <v>111.28</v>
      </c>
      <c r="E47" s="45">
        <v>115.09</v>
      </c>
      <c r="F47" s="45">
        <v>8.71</v>
      </c>
      <c r="G47" s="45">
        <v>27.71</v>
      </c>
      <c r="H47" s="45">
        <v>343.05</v>
      </c>
      <c r="I47" s="54">
        <f t="shared" si="1"/>
        <v>17838.600000000002</v>
      </c>
      <c r="J47" s="34">
        <f t="shared" si="2"/>
        <v>0</v>
      </c>
      <c r="K47" s="35">
        <f t="shared" si="3"/>
        <v>52</v>
      </c>
    </row>
    <row r="48" spans="1:11" ht="12.75">
      <c r="A48" s="33" t="s">
        <v>18</v>
      </c>
      <c r="B48" s="45">
        <v>39.9</v>
      </c>
      <c r="C48" s="45">
        <v>44.09</v>
      </c>
      <c r="D48" s="45">
        <v>114.13</v>
      </c>
      <c r="E48" s="45">
        <v>117.98</v>
      </c>
      <c r="F48" s="45">
        <v>8.89</v>
      </c>
      <c r="G48" s="45">
        <v>29.28</v>
      </c>
      <c r="H48" s="45">
        <v>354.27</v>
      </c>
      <c r="I48" s="54">
        <f t="shared" si="1"/>
        <v>18422.04</v>
      </c>
      <c r="J48" s="34">
        <f t="shared" si="2"/>
        <v>0</v>
      </c>
      <c r="K48" s="35">
        <f t="shared" si="3"/>
        <v>52</v>
      </c>
    </row>
    <row r="49" spans="1:11" ht="12.75">
      <c r="A49" s="33" t="s">
        <v>19</v>
      </c>
      <c r="B49" s="45">
        <v>33.28</v>
      </c>
      <c r="C49" s="45">
        <v>40.05</v>
      </c>
      <c r="D49" s="45">
        <v>103.06</v>
      </c>
      <c r="E49" s="45">
        <v>102.2</v>
      </c>
      <c r="F49" s="45">
        <v>7.7</v>
      </c>
      <c r="G49" s="45">
        <v>25.3</v>
      </c>
      <c r="H49" s="45">
        <v>311.59</v>
      </c>
      <c r="I49" s="54">
        <f t="shared" si="1"/>
        <v>16202.679999999998</v>
      </c>
      <c r="J49" s="34">
        <f t="shared" si="2"/>
        <v>0</v>
      </c>
      <c r="K49" s="35">
        <f t="shared" si="3"/>
        <v>52</v>
      </c>
    </row>
    <row r="50" spans="1:11" ht="12.75">
      <c r="A50" s="33" t="s">
        <v>20</v>
      </c>
      <c r="B50" s="45">
        <v>34.61</v>
      </c>
      <c r="C50" s="45">
        <v>42.54</v>
      </c>
      <c r="D50" s="45">
        <v>109.6</v>
      </c>
      <c r="E50" s="45">
        <v>113.47</v>
      </c>
      <c r="F50" s="45">
        <v>8.64</v>
      </c>
      <c r="G50" s="45">
        <v>26.32</v>
      </c>
      <c r="H50" s="45">
        <v>335.18</v>
      </c>
      <c r="I50" s="54">
        <f t="shared" si="1"/>
        <v>17429.36</v>
      </c>
      <c r="J50" s="34">
        <f t="shared" si="2"/>
        <v>0</v>
      </c>
      <c r="K50" s="35">
        <f t="shared" si="3"/>
        <v>52</v>
      </c>
    </row>
    <row r="51" spans="1:11" ht="12.75">
      <c r="A51" s="33" t="s">
        <v>21</v>
      </c>
      <c r="B51" s="45">
        <v>34.97</v>
      </c>
      <c r="C51" s="45">
        <v>45.37</v>
      </c>
      <c r="D51" s="45">
        <v>116.96</v>
      </c>
      <c r="E51" s="45">
        <v>128.07</v>
      </c>
      <c r="F51" s="45">
        <v>9.91</v>
      </c>
      <c r="G51" s="45">
        <v>26.85</v>
      </c>
      <c r="H51" s="45">
        <v>362.13</v>
      </c>
      <c r="I51" s="54">
        <f t="shared" si="1"/>
        <v>18830.76</v>
      </c>
      <c r="J51" s="34">
        <f t="shared" si="2"/>
        <v>0</v>
      </c>
      <c r="K51" s="35">
        <f t="shared" si="3"/>
        <v>52</v>
      </c>
    </row>
    <row r="52" spans="1:11" ht="12.75">
      <c r="A52" s="33" t="s">
        <v>22</v>
      </c>
      <c r="B52" s="45">
        <v>31.37</v>
      </c>
      <c r="C52" s="45">
        <v>39.48</v>
      </c>
      <c r="D52" s="45">
        <v>101.43</v>
      </c>
      <c r="E52" s="45">
        <v>101.63</v>
      </c>
      <c r="F52" s="45">
        <v>7.71</v>
      </c>
      <c r="G52" s="45">
        <v>24.19</v>
      </c>
      <c r="H52" s="45">
        <v>305.81</v>
      </c>
      <c r="I52" s="54">
        <f t="shared" si="1"/>
        <v>15902.12</v>
      </c>
      <c r="J52" s="34">
        <f t="shared" si="2"/>
        <v>0</v>
      </c>
      <c r="K52" s="35">
        <f t="shared" si="3"/>
        <v>52</v>
      </c>
    </row>
    <row r="53" spans="1:11" ht="12.75">
      <c r="A53" s="33" t="s">
        <v>23</v>
      </c>
      <c r="B53" s="45">
        <v>34.21</v>
      </c>
      <c r="C53" s="45">
        <v>40.75</v>
      </c>
      <c r="D53" s="45">
        <v>104.94</v>
      </c>
      <c r="E53" s="45">
        <v>105.18</v>
      </c>
      <c r="F53" s="45">
        <v>7.93</v>
      </c>
      <c r="G53" s="45">
        <v>25.87</v>
      </c>
      <c r="H53" s="45">
        <v>318.88</v>
      </c>
      <c r="I53" s="54">
        <f t="shared" si="1"/>
        <v>16581.76</v>
      </c>
      <c r="J53" s="34">
        <f t="shared" si="2"/>
        <v>0</v>
      </c>
      <c r="K53" s="35">
        <f t="shared" si="3"/>
        <v>52</v>
      </c>
    </row>
    <row r="54" spans="1:11" ht="12.75">
      <c r="A54" s="23"/>
      <c r="B54" s="24"/>
      <c r="C54" s="24"/>
      <c r="D54" s="24"/>
      <c r="E54" s="24"/>
      <c r="F54" s="24"/>
      <c r="G54" s="24"/>
      <c r="H54" s="24"/>
      <c r="I54" s="60"/>
      <c r="J54" s="11"/>
      <c r="K54" s="35">
        <f t="shared" si="3"/>
        <v>52</v>
      </c>
    </row>
    <row r="55" spans="1:11" ht="38.25" customHeight="1">
      <c r="A55" s="67" t="s">
        <v>95</v>
      </c>
      <c r="B55" s="68"/>
      <c r="C55" s="68"/>
      <c r="D55" s="68"/>
      <c r="E55" s="68"/>
      <c r="F55" s="68"/>
      <c r="G55" s="68"/>
      <c r="H55" s="68"/>
      <c r="I55" s="68"/>
      <c r="J55" s="68"/>
      <c r="K55" s="35">
        <f t="shared" si="3"/>
        <v>52</v>
      </c>
    </row>
    <row r="56" spans="1:11" ht="12.75">
      <c r="A56" s="22"/>
      <c r="B56" s="41"/>
      <c r="C56" s="41"/>
      <c r="D56" s="41"/>
      <c r="E56" s="41"/>
      <c r="F56" s="41"/>
      <c r="G56" s="41"/>
      <c r="H56" s="41"/>
      <c r="I56" s="41"/>
      <c r="J56" s="21"/>
      <c r="K56" s="35">
        <f t="shared" si="3"/>
        <v>52</v>
      </c>
    </row>
    <row r="57" spans="1:11" ht="12.75">
      <c r="A57" s="33" t="s">
        <v>24</v>
      </c>
      <c r="B57" s="45">
        <v>38.13</v>
      </c>
      <c r="C57" s="45">
        <v>44.22</v>
      </c>
      <c r="D57" s="45">
        <v>114.23</v>
      </c>
      <c r="E57" s="45">
        <v>118.73</v>
      </c>
      <c r="F57" s="45">
        <v>9</v>
      </c>
      <c r="G57" s="45">
        <v>28.4</v>
      </c>
      <c r="H57" s="45">
        <v>352.71</v>
      </c>
      <c r="I57" s="54">
        <f aca="true" t="shared" si="4" ref="I57:I103">H57*K57</f>
        <v>18340.92</v>
      </c>
      <c r="J57" s="29">
        <f t="shared" si="3"/>
        <v>52</v>
      </c>
      <c r="K57" s="35">
        <f t="shared" si="3"/>
        <v>52</v>
      </c>
    </row>
    <row r="58" spans="1:11" ht="12.75">
      <c r="A58" s="33" t="s">
        <v>120</v>
      </c>
      <c r="B58" s="45">
        <v>37.09</v>
      </c>
      <c r="C58" s="45">
        <v>44.3</v>
      </c>
      <c r="D58" s="45">
        <v>114.35</v>
      </c>
      <c r="E58" s="45">
        <v>120.17</v>
      </c>
      <c r="F58" s="45">
        <v>9.16</v>
      </c>
      <c r="G58" s="45">
        <v>27.86</v>
      </c>
      <c r="H58" s="45">
        <v>352.93</v>
      </c>
      <c r="I58" s="54">
        <f t="shared" si="4"/>
        <v>18352.36</v>
      </c>
      <c r="J58" s="29">
        <f t="shared" si="3"/>
        <v>52</v>
      </c>
      <c r="K58" s="35">
        <f t="shared" si="3"/>
        <v>52</v>
      </c>
    </row>
    <row r="59" spans="1:11" ht="12.75">
      <c r="A59" s="33" t="s">
        <v>25</v>
      </c>
      <c r="B59" s="45">
        <v>36.27</v>
      </c>
      <c r="C59" s="45">
        <v>41.72</v>
      </c>
      <c r="D59" s="45">
        <v>107.64</v>
      </c>
      <c r="E59" s="45">
        <v>108.16</v>
      </c>
      <c r="F59" s="45">
        <v>8.13</v>
      </c>
      <c r="G59" s="45">
        <v>27.09</v>
      </c>
      <c r="H59" s="45">
        <v>329.01</v>
      </c>
      <c r="I59" s="54">
        <f t="shared" si="4"/>
        <v>17108.52</v>
      </c>
      <c r="J59" s="29">
        <f t="shared" si="3"/>
        <v>52</v>
      </c>
      <c r="K59" s="35">
        <f t="shared" si="3"/>
        <v>52</v>
      </c>
    </row>
    <row r="60" spans="1:11" ht="12.75">
      <c r="A60" s="33" t="s">
        <v>26</v>
      </c>
      <c r="B60" s="45">
        <v>31.53</v>
      </c>
      <c r="C60" s="45">
        <v>39.96</v>
      </c>
      <c r="D60" s="45">
        <v>102.68</v>
      </c>
      <c r="E60" s="45">
        <v>103.68</v>
      </c>
      <c r="F60" s="45">
        <v>7.88</v>
      </c>
      <c r="G60" s="45">
        <v>24.34</v>
      </c>
      <c r="H60" s="45">
        <v>310.07</v>
      </c>
      <c r="I60" s="54">
        <f t="shared" si="4"/>
        <v>16123.64</v>
      </c>
      <c r="J60" s="29">
        <f t="shared" si="3"/>
        <v>52</v>
      </c>
      <c r="K60" s="35">
        <f t="shared" si="3"/>
        <v>52</v>
      </c>
    </row>
    <row r="61" spans="1:11" ht="12.75">
      <c r="A61" s="33" t="s">
        <v>27</v>
      </c>
      <c r="B61" s="45">
        <v>31.55</v>
      </c>
      <c r="C61" s="45">
        <v>39.94</v>
      </c>
      <c r="D61" s="45">
        <v>102.63</v>
      </c>
      <c r="E61" s="45">
        <v>103.39</v>
      </c>
      <c r="F61" s="45">
        <v>7.86</v>
      </c>
      <c r="G61" s="45">
        <v>24.36</v>
      </c>
      <c r="H61" s="45">
        <v>309.73</v>
      </c>
      <c r="I61" s="54">
        <f t="shared" si="4"/>
        <v>16105.960000000001</v>
      </c>
      <c r="J61" s="29">
        <f t="shared" si="3"/>
        <v>52</v>
      </c>
      <c r="K61" s="35">
        <f t="shared" si="3"/>
        <v>52</v>
      </c>
    </row>
    <row r="62" spans="1:11" ht="12.75">
      <c r="A62" s="33" t="s">
        <v>28</v>
      </c>
      <c r="B62" s="45">
        <v>31.9</v>
      </c>
      <c r="C62" s="45">
        <v>40.04</v>
      </c>
      <c r="D62" s="45">
        <v>102.93</v>
      </c>
      <c r="E62" s="45">
        <v>103.8</v>
      </c>
      <c r="F62" s="45">
        <v>7.88</v>
      </c>
      <c r="G62" s="45">
        <v>24.55</v>
      </c>
      <c r="H62" s="45">
        <v>311.1</v>
      </c>
      <c r="I62" s="54">
        <f t="shared" si="4"/>
        <v>16177.2</v>
      </c>
      <c r="J62" s="29">
        <f t="shared" si="3"/>
        <v>52</v>
      </c>
      <c r="K62" s="35">
        <f t="shared" si="3"/>
        <v>52</v>
      </c>
    </row>
    <row r="63" spans="1:11" ht="12.75">
      <c r="A63" s="33" t="s">
        <v>29</v>
      </c>
      <c r="B63" s="45">
        <v>32.56</v>
      </c>
      <c r="C63" s="45">
        <v>39.59</v>
      </c>
      <c r="D63" s="45">
        <v>101.79</v>
      </c>
      <c r="E63" s="45">
        <v>100.46</v>
      </c>
      <c r="F63" s="45">
        <v>7.57</v>
      </c>
      <c r="G63" s="45">
        <v>24.86</v>
      </c>
      <c r="H63" s="45">
        <v>306.83</v>
      </c>
      <c r="I63" s="54">
        <f t="shared" si="4"/>
        <v>15955.16</v>
      </c>
      <c r="J63" s="29">
        <f t="shared" si="3"/>
        <v>52</v>
      </c>
      <c r="K63" s="35">
        <f t="shared" si="3"/>
        <v>52</v>
      </c>
    </row>
    <row r="64" spans="1:11" ht="12.75">
      <c r="A64" s="33" t="s">
        <v>30</v>
      </c>
      <c r="B64" s="45">
        <v>33.91</v>
      </c>
      <c r="C64" s="45">
        <v>39.91</v>
      </c>
      <c r="D64" s="45">
        <v>102.77</v>
      </c>
      <c r="E64" s="45">
        <v>101.4</v>
      </c>
      <c r="F64" s="45">
        <v>7.61</v>
      </c>
      <c r="G64" s="45">
        <v>25.6</v>
      </c>
      <c r="H64" s="45">
        <v>311.2</v>
      </c>
      <c r="I64" s="54">
        <f t="shared" si="4"/>
        <v>16182.4</v>
      </c>
      <c r="J64" s="29">
        <f t="shared" si="3"/>
        <v>52</v>
      </c>
      <c r="K64" s="35">
        <f t="shared" si="3"/>
        <v>52</v>
      </c>
    </row>
    <row r="65" spans="1:11" ht="12.75">
      <c r="A65" s="33" t="s">
        <v>31</v>
      </c>
      <c r="B65" s="45">
        <v>35.21</v>
      </c>
      <c r="C65" s="45">
        <v>41.57</v>
      </c>
      <c r="D65" s="45">
        <v>107.15</v>
      </c>
      <c r="E65" s="45">
        <v>108.59</v>
      </c>
      <c r="F65" s="45">
        <v>8.2</v>
      </c>
      <c r="G65" s="45">
        <v>26.49</v>
      </c>
      <c r="H65" s="45">
        <v>327.21</v>
      </c>
      <c r="I65" s="54">
        <f t="shared" si="4"/>
        <v>17014.92</v>
      </c>
      <c r="J65" s="29">
        <f t="shared" si="3"/>
        <v>52</v>
      </c>
      <c r="K65" s="35">
        <f t="shared" si="3"/>
        <v>52</v>
      </c>
    </row>
    <row r="66" spans="1:11" ht="12.75">
      <c r="A66" s="33" t="s">
        <v>32</v>
      </c>
      <c r="B66" s="45">
        <v>32.3</v>
      </c>
      <c r="C66" s="45">
        <v>40.13</v>
      </c>
      <c r="D66" s="45">
        <v>103.2</v>
      </c>
      <c r="E66" s="45">
        <v>103.93</v>
      </c>
      <c r="F66" s="45">
        <v>7.88</v>
      </c>
      <c r="G66" s="45">
        <v>24.77</v>
      </c>
      <c r="H66" s="45">
        <v>312.21</v>
      </c>
      <c r="I66" s="54">
        <f t="shared" si="4"/>
        <v>16234.919999999998</v>
      </c>
      <c r="J66" s="29">
        <f t="shared" si="3"/>
        <v>52</v>
      </c>
      <c r="K66" s="35">
        <f t="shared" si="3"/>
        <v>52</v>
      </c>
    </row>
    <row r="67" spans="1:11" ht="12.75">
      <c r="A67" s="33" t="s">
        <v>33</v>
      </c>
      <c r="B67" s="45">
        <v>33.45</v>
      </c>
      <c r="C67" s="45">
        <v>42.27</v>
      </c>
      <c r="D67" s="45">
        <v>108.81</v>
      </c>
      <c r="E67" s="45">
        <v>113.47</v>
      </c>
      <c r="F67" s="45">
        <v>8.68</v>
      </c>
      <c r="G67" s="45">
        <v>25.66</v>
      </c>
      <c r="H67" s="45">
        <v>332.34</v>
      </c>
      <c r="I67" s="54">
        <f t="shared" si="4"/>
        <v>17281.68</v>
      </c>
      <c r="J67" s="29">
        <f t="shared" si="3"/>
        <v>52</v>
      </c>
      <c r="K67" s="35">
        <f t="shared" si="3"/>
        <v>52</v>
      </c>
    </row>
    <row r="68" spans="1:11" ht="12.75">
      <c r="A68" s="33" t="s">
        <v>34</v>
      </c>
      <c r="B68" s="45">
        <v>35.44</v>
      </c>
      <c r="C68" s="45">
        <v>43.56</v>
      </c>
      <c r="D68" s="45">
        <v>112.29</v>
      </c>
      <c r="E68" s="45">
        <v>117.44</v>
      </c>
      <c r="F68" s="45">
        <v>8.96</v>
      </c>
      <c r="G68" s="45">
        <v>26.91</v>
      </c>
      <c r="H68" s="45">
        <v>344.6</v>
      </c>
      <c r="I68" s="54">
        <f t="shared" si="4"/>
        <v>17919.2</v>
      </c>
      <c r="J68" s="29">
        <f t="shared" si="3"/>
        <v>52</v>
      </c>
      <c r="K68" s="35">
        <f t="shared" si="3"/>
        <v>52</v>
      </c>
    </row>
    <row r="69" spans="1:11" ht="12.75">
      <c r="A69" s="33" t="s">
        <v>35</v>
      </c>
      <c r="B69" s="45">
        <v>37.1</v>
      </c>
      <c r="C69" s="45">
        <v>45.29</v>
      </c>
      <c r="D69" s="45">
        <v>116.85</v>
      </c>
      <c r="E69" s="45">
        <v>123.99</v>
      </c>
      <c r="F69" s="45">
        <v>9.48</v>
      </c>
      <c r="G69" s="45">
        <v>28.03</v>
      </c>
      <c r="H69" s="45">
        <v>360.74</v>
      </c>
      <c r="I69" s="54">
        <f t="shared" si="4"/>
        <v>18758.48</v>
      </c>
      <c r="J69" s="29">
        <f t="shared" si="3"/>
        <v>52</v>
      </c>
      <c r="K69" s="35">
        <f t="shared" si="3"/>
        <v>52</v>
      </c>
    </row>
    <row r="70" spans="1:11" ht="12.75">
      <c r="A70" s="33" t="s">
        <v>36</v>
      </c>
      <c r="B70" s="45">
        <v>35.6</v>
      </c>
      <c r="C70" s="45">
        <v>44.34</v>
      </c>
      <c r="D70" s="45">
        <v>114.27</v>
      </c>
      <c r="E70" s="45">
        <v>120.41</v>
      </c>
      <c r="F70" s="45">
        <v>9.22</v>
      </c>
      <c r="G70" s="45">
        <v>27.12</v>
      </c>
      <c r="H70" s="45">
        <v>350.96</v>
      </c>
      <c r="I70" s="54">
        <f t="shared" si="4"/>
        <v>18249.92</v>
      </c>
      <c r="J70" s="29">
        <f t="shared" si="3"/>
        <v>52</v>
      </c>
      <c r="K70" s="35">
        <f t="shared" si="3"/>
        <v>52</v>
      </c>
    </row>
    <row r="71" spans="1:11" ht="12.75">
      <c r="A71" s="33" t="s">
        <v>37</v>
      </c>
      <c r="B71" s="45">
        <v>37.18</v>
      </c>
      <c r="C71" s="45">
        <v>47.3</v>
      </c>
      <c r="D71" s="45">
        <v>122.03</v>
      </c>
      <c r="E71" s="45">
        <v>133.57</v>
      </c>
      <c r="F71" s="45">
        <v>10.32</v>
      </c>
      <c r="G71" s="45">
        <v>28.35</v>
      </c>
      <c r="H71" s="45">
        <v>378.75</v>
      </c>
      <c r="I71" s="54">
        <f t="shared" si="4"/>
        <v>19695</v>
      </c>
      <c r="J71" s="29">
        <f t="shared" si="3"/>
        <v>52</v>
      </c>
      <c r="K71" s="35">
        <f t="shared" si="3"/>
        <v>52</v>
      </c>
    </row>
    <row r="72" spans="1:11" ht="12.75">
      <c r="A72" s="33" t="s">
        <v>38</v>
      </c>
      <c r="B72" s="45">
        <v>33.54</v>
      </c>
      <c r="C72" s="45">
        <v>40.56</v>
      </c>
      <c r="D72" s="45">
        <v>104.41</v>
      </c>
      <c r="E72" s="45">
        <v>104.85</v>
      </c>
      <c r="F72" s="45">
        <v>7.93</v>
      </c>
      <c r="G72" s="45">
        <v>25.49</v>
      </c>
      <c r="H72" s="45">
        <v>316.78</v>
      </c>
      <c r="I72" s="54">
        <f t="shared" si="4"/>
        <v>16472.559999999998</v>
      </c>
      <c r="J72" s="29">
        <f t="shared" si="3"/>
        <v>52</v>
      </c>
      <c r="K72" s="35">
        <f t="shared" si="3"/>
        <v>52</v>
      </c>
    </row>
    <row r="73" spans="1:11" ht="12.75">
      <c r="A73" s="33" t="s">
        <v>39</v>
      </c>
      <c r="B73" s="45">
        <v>36.6</v>
      </c>
      <c r="C73" s="45">
        <v>42.81</v>
      </c>
      <c r="D73" s="45">
        <v>110.49</v>
      </c>
      <c r="E73" s="45">
        <v>113.63</v>
      </c>
      <c r="F73" s="45">
        <v>8.6</v>
      </c>
      <c r="G73" s="45">
        <v>27.39</v>
      </c>
      <c r="H73" s="45">
        <v>339.52</v>
      </c>
      <c r="I73" s="54">
        <f t="shared" si="4"/>
        <v>17655.04</v>
      </c>
      <c r="J73" s="29">
        <f aca="true" t="shared" si="5" ref="J73:K98">Yearly</f>
        <v>52</v>
      </c>
      <c r="K73" s="35">
        <f t="shared" si="5"/>
        <v>52</v>
      </c>
    </row>
    <row r="74" spans="1:11" ht="12.75">
      <c r="A74" s="33" t="s">
        <v>40</v>
      </c>
      <c r="B74" s="45">
        <v>32.67</v>
      </c>
      <c r="C74" s="45">
        <v>42.36</v>
      </c>
      <c r="D74" s="45">
        <v>108.96</v>
      </c>
      <c r="E74" s="45">
        <v>114.21</v>
      </c>
      <c r="F74" s="45">
        <v>8.77</v>
      </c>
      <c r="G74" s="45">
        <v>25.27</v>
      </c>
      <c r="H74" s="45">
        <v>332.24</v>
      </c>
      <c r="I74" s="54">
        <f t="shared" si="4"/>
        <v>17276.48</v>
      </c>
      <c r="J74" s="29">
        <f t="shared" si="5"/>
        <v>52</v>
      </c>
      <c r="K74" s="35">
        <f t="shared" si="5"/>
        <v>52</v>
      </c>
    </row>
    <row r="75" spans="1:11" ht="12.75">
      <c r="A75" s="33" t="s">
        <v>41</v>
      </c>
      <c r="B75" s="45">
        <v>31.25</v>
      </c>
      <c r="C75" s="45">
        <v>38.85</v>
      </c>
      <c r="D75" s="45">
        <v>99.79</v>
      </c>
      <c r="E75" s="45">
        <v>98.23</v>
      </c>
      <c r="F75" s="45">
        <v>7.41</v>
      </c>
      <c r="G75" s="45">
        <v>24.06</v>
      </c>
      <c r="H75" s="45">
        <v>299.59</v>
      </c>
      <c r="I75" s="54">
        <f t="shared" si="4"/>
        <v>15578.679999999998</v>
      </c>
      <c r="J75" s="29">
        <f t="shared" si="5"/>
        <v>52</v>
      </c>
      <c r="K75" s="35">
        <f t="shared" si="5"/>
        <v>52</v>
      </c>
    </row>
    <row r="76" spans="1:11" ht="12.75">
      <c r="A76" s="33" t="s">
        <v>42</v>
      </c>
      <c r="B76" s="45">
        <v>32.51</v>
      </c>
      <c r="C76" s="45">
        <v>39.13</v>
      </c>
      <c r="D76" s="45">
        <v>100.63</v>
      </c>
      <c r="E76" s="45">
        <v>98.74</v>
      </c>
      <c r="F76" s="45">
        <v>7.42</v>
      </c>
      <c r="G76" s="45">
        <v>24.75</v>
      </c>
      <c r="H76" s="45">
        <v>303.18</v>
      </c>
      <c r="I76" s="54">
        <f t="shared" si="4"/>
        <v>15765.36</v>
      </c>
      <c r="J76" s="29">
        <f t="shared" si="5"/>
        <v>52</v>
      </c>
      <c r="K76" s="35">
        <f t="shared" si="5"/>
        <v>52</v>
      </c>
    </row>
    <row r="77" spans="1:11" ht="12.75">
      <c r="A77" s="33" t="s">
        <v>43</v>
      </c>
      <c r="B77" s="45">
        <v>34</v>
      </c>
      <c r="C77" s="45">
        <v>41.55</v>
      </c>
      <c r="D77" s="45">
        <v>107</v>
      </c>
      <c r="E77" s="45">
        <v>109.38</v>
      </c>
      <c r="F77" s="45">
        <v>8.31</v>
      </c>
      <c r="G77" s="45">
        <v>25.86</v>
      </c>
      <c r="H77" s="45">
        <v>326.1</v>
      </c>
      <c r="I77" s="54">
        <f t="shared" si="4"/>
        <v>16957.2</v>
      </c>
      <c r="J77" s="29">
        <f t="shared" si="5"/>
        <v>52</v>
      </c>
      <c r="K77" s="35">
        <f t="shared" si="5"/>
        <v>52</v>
      </c>
    </row>
    <row r="78" spans="1:11" ht="12.75">
      <c r="A78" s="33" t="s">
        <v>44</v>
      </c>
      <c r="B78" s="45">
        <v>34.12</v>
      </c>
      <c r="C78" s="45">
        <v>41.79</v>
      </c>
      <c r="D78" s="45">
        <v>107.62</v>
      </c>
      <c r="E78" s="45">
        <v>110.32</v>
      </c>
      <c r="F78" s="45">
        <v>8.38</v>
      </c>
      <c r="G78" s="45">
        <v>25.96</v>
      </c>
      <c r="H78" s="45">
        <v>328.19</v>
      </c>
      <c r="I78" s="54">
        <f t="shared" si="4"/>
        <v>17065.88</v>
      </c>
      <c r="J78" s="29">
        <f t="shared" si="5"/>
        <v>52</v>
      </c>
      <c r="K78" s="35">
        <f t="shared" si="5"/>
        <v>52</v>
      </c>
    </row>
    <row r="79" spans="1:11" ht="12.75">
      <c r="A79" s="33" t="s">
        <v>45</v>
      </c>
      <c r="B79" s="45">
        <v>35.08</v>
      </c>
      <c r="C79" s="45">
        <v>42.26</v>
      </c>
      <c r="D79" s="45">
        <v>109.02</v>
      </c>
      <c r="E79" s="45">
        <v>113.75</v>
      </c>
      <c r="F79" s="45">
        <v>8.66</v>
      </c>
      <c r="G79" s="45">
        <v>26.46</v>
      </c>
      <c r="H79" s="45">
        <v>335.23</v>
      </c>
      <c r="I79" s="54">
        <f t="shared" si="4"/>
        <v>17431.96</v>
      </c>
      <c r="J79" s="29">
        <f t="shared" si="5"/>
        <v>52</v>
      </c>
      <c r="K79" s="35">
        <f t="shared" si="5"/>
        <v>52</v>
      </c>
    </row>
    <row r="80" spans="1:11" ht="12.75">
      <c r="A80" s="33" t="s">
        <v>46</v>
      </c>
      <c r="B80" s="45">
        <v>31.14</v>
      </c>
      <c r="C80" s="45">
        <v>39.92</v>
      </c>
      <c r="D80" s="45">
        <v>102.53</v>
      </c>
      <c r="E80" s="45">
        <v>103.46</v>
      </c>
      <c r="F80" s="45">
        <v>7.87</v>
      </c>
      <c r="G80" s="45">
        <v>24.14</v>
      </c>
      <c r="H80" s="45">
        <v>309.06</v>
      </c>
      <c r="I80" s="54">
        <f t="shared" si="4"/>
        <v>16071.12</v>
      </c>
      <c r="J80" s="29">
        <f t="shared" si="5"/>
        <v>52</v>
      </c>
      <c r="K80" s="35">
        <f t="shared" si="5"/>
        <v>52</v>
      </c>
    </row>
    <row r="81" spans="1:11" ht="12.75">
      <c r="A81" s="33" t="s">
        <v>47</v>
      </c>
      <c r="B81" s="45">
        <v>35.16</v>
      </c>
      <c r="C81" s="45">
        <v>42.77</v>
      </c>
      <c r="D81" s="45">
        <v>110.21</v>
      </c>
      <c r="E81" s="45">
        <v>113.86</v>
      </c>
      <c r="F81" s="45">
        <v>8.66</v>
      </c>
      <c r="G81" s="45">
        <v>26.65</v>
      </c>
      <c r="H81" s="45">
        <v>337.31</v>
      </c>
      <c r="I81" s="54">
        <f t="shared" si="4"/>
        <v>17540.12</v>
      </c>
      <c r="J81" s="29">
        <f t="shared" si="5"/>
        <v>52</v>
      </c>
      <c r="K81" s="35">
        <f t="shared" si="5"/>
        <v>52</v>
      </c>
    </row>
    <row r="82" spans="1:11" ht="12.75">
      <c r="A82" s="33" t="s">
        <v>48</v>
      </c>
      <c r="B82" s="45">
        <v>34.97</v>
      </c>
      <c r="C82" s="45">
        <v>43.4</v>
      </c>
      <c r="D82" s="45">
        <v>111.87</v>
      </c>
      <c r="E82" s="45">
        <v>117.94</v>
      </c>
      <c r="F82" s="45">
        <v>9.03</v>
      </c>
      <c r="G82" s="45">
        <v>26.6</v>
      </c>
      <c r="H82" s="45">
        <v>343.81</v>
      </c>
      <c r="I82" s="54">
        <f t="shared" si="4"/>
        <v>17878.12</v>
      </c>
      <c r="J82" s="29">
        <f t="shared" si="5"/>
        <v>52</v>
      </c>
      <c r="K82" s="35">
        <f t="shared" si="5"/>
        <v>52</v>
      </c>
    </row>
    <row r="83" spans="1:11" ht="12.75">
      <c r="A83" s="33" t="s">
        <v>49</v>
      </c>
      <c r="B83" s="45">
        <v>36.38</v>
      </c>
      <c r="C83" s="45">
        <v>45.87</v>
      </c>
      <c r="D83" s="45">
        <v>118.28</v>
      </c>
      <c r="E83" s="45">
        <v>127.42</v>
      </c>
      <c r="F83" s="45">
        <v>9.8</v>
      </c>
      <c r="G83" s="45">
        <v>27.73</v>
      </c>
      <c r="H83" s="45">
        <v>365.48</v>
      </c>
      <c r="I83" s="54">
        <f t="shared" si="4"/>
        <v>19004.96</v>
      </c>
      <c r="J83" s="29">
        <f t="shared" si="5"/>
        <v>52</v>
      </c>
      <c r="K83" s="35">
        <f t="shared" si="5"/>
        <v>52</v>
      </c>
    </row>
    <row r="84" spans="1:11" ht="12.75">
      <c r="A84" s="33" t="s">
        <v>88</v>
      </c>
      <c r="B84" s="45">
        <v>37.25</v>
      </c>
      <c r="C84" s="45">
        <v>47.36</v>
      </c>
      <c r="D84" s="45">
        <v>122.19</v>
      </c>
      <c r="E84" s="45">
        <v>133.5</v>
      </c>
      <c r="F84" s="45">
        <v>10.31</v>
      </c>
      <c r="G84" s="45">
        <v>28.4</v>
      </c>
      <c r="H84" s="45">
        <v>379.01</v>
      </c>
      <c r="I84" s="54">
        <f t="shared" si="4"/>
        <v>19708.52</v>
      </c>
      <c r="J84" s="29">
        <f t="shared" si="5"/>
        <v>52</v>
      </c>
      <c r="K84" s="35">
        <f t="shared" si="5"/>
        <v>52</v>
      </c>
    </row>
    <row r="85" spans="1:11" ht="12.75">
      <c r="A85" s="33" t="s">
        <v>50</v>
      </c>
      <c r="B85" s="45">
        <v>34.23</v>
      </c>
      <c r="C85" s="45">
        <v>40.66</v>
      </c>
      <c r="D85" s="45">
        <v>104.71</v>
      </c>
      <c r="E85" s="45">
        <v>104.41</v>
      </c>
      <c r="F85" s="45">
        <v>7.86</v>
      </c>
      <c r="G85" s="45">
        <v>25.88</v>
      </c>
      <c r="H85" s="45">
        <v>317.75</v>
      </c>
      <c r="I85" s="54">
        <f t="shared" si="4"/>
        <v>16523</v>
      </c>
      <c r="J85" s="29">
        <f t="shared" si="5"/>
        <v>52</v>
      </c>
      <c r="K85" s="35">
        <f t="shared" si="5"/>
        <v>52</v>
      </c>
    </row>
    <row r="86" spans="1:11" ht="12.75">
      <c r="A86" s="33" t="s">
        <v>51</v>
      </c>
      <c r="B86" s="45">
        <v>33.02</v>
      </c>
      <c r="C86" s="45">
        <v>41.27</v>
      </c>
      <c r="D86" s="45">
        <v>106.17</v>
      </c>
      <c r="E86" s="45">
        <v>108.37</v>
      </c>
      <c r="F86" s="45">
        <v>8.25</v>
      </c>
      <c r="G86" s="45">
        <v>25.32</v>
      </c>
      <c r="H86" s="45">
        <v>322.4</v>
      </c>
      <c r="I86" s="54">
        <f t="shared" si="4"/>
        <v>16764.8</v>
      </c>
      <c r="J86" s="29">
        <f t="shared" si="5"/>
        <v>52</v>
      </c>
      <c r="K86" s="35">
        <f t="shared" si="5"/>
        <v>52</v>
      </c>
    </row>
    <row r="87" spans="1:11" ht="12.75">
      <c r="A87" s="33" t="s">
        <v>52</v>
      </c>
      <c r="B87" s="45">
        <v>40.31</v>
      </c>
      <c r="C87" s="45">
        <v>48.23</v>
      </c>
      <c r="D87" s="45">
        <v>124.67</v>
      </c>
      <c r="E87" s="45">
        <v>134.75</v>
      </c>
      <c r="F87" s="45">
        <v>10.32</v>
      </c>
      <c r="G87" s="45">
        <v>30.15</v>
      </c>
      <c r="H87" s="45">
        <v>388.43</v>
      </c>
      <c r="I87" s="54">
        <f t="shared" si="4"/>
        <v>20198.36</v>
      </c>
      <c r="J87" s="29">
        <f t="shared" si="5"/>
        <v>52</v>
      </c>
      <c r="K87" s="35">
        <f t="shared" si="5"/>
        <v>52</v>
      </c>
    </row>
    <row r="88" spans="1:11" ht="12.75">
      <c r="A88" s="33" t="s">
        <v>89</v>
      </c>
      <c r="B88" s="45">
        <v>42.25</v>
      </c>
      <c r="C88" s="45">
        <v>48.89</v>
      </c>
      <c r="D88" s="45">
        <v>126.61</v>
      </c>
      <c r="E88" s="45">
        <v>137.54</v>
      </c>
      <c r="F88" s="45">
        <v>10.52</v>
      </c>
      <c r="G88" s="45">
        <v>31.22</v>
      </c>
      <c r="H88" s="45">
        <v>397.03</v>
      </c>
      <c r="I88" s="54">
        <f t="shared" si="4"/>
        <v>20645.559999999998</v>
      </c>
      <c r="J88" s="29">
        <f t="shared" si="5"/>
        <v>52</v>
      </c>
      <c r="K88" s="35">
        <f t="shared" si="5"/>
        <v>52</v>
      </c>
    </row>
    <row r="89" spans="1:11" ht="12.75">
      <c r="A89" s="33" t="s">
        <v>90</v>
      </c>
      <c r="B89" s="45">
        <v>37.5</v>
      </c>
      <c r="C89" s="45">
        <v>45.17</v>
      </c>
      <c r="D89" s="45">
        <v>116.59</v>
      </c>
      <c r="E89" s="45">
        <v>123.32</v>
      </c>
      <c r="F89" s="45">
        <v>9.42</v>
      </c>
      <c r="G89" s="45">
        <v>28.22</v>
      </c>
      <c r="H89" s="45">
        <v>360.22</v>
      </c>
      <c r="I89" s="54">
        <f t="shared" si="4"/>
        <v>18731.440000000002</v>
      </c>
      <c r="J89" s="29">
        <f t="shared" si="5"/>
        <v>52</v>
      </c>
      <c r="K89" s="35">
        <f t="shared" si="5"/>
        <v>52</v>
      </c>
    </row>
    <row r="90" spans="1:11" ht="12.75">
      <c r="A90" s="33" t="s">
        <v>53</v>
      </c>
      <c r="B90" s="45">
        <v>42.36</v>
      </c>
      <c r="C90" s="45">
        <v>49.08</v>
      </c>
      <c r="D90" s="45">
        <v>127.08</v>
      </c>
      <c r="E90" s="45">
        <v>137.61</v>
      </c>
      <c r="F90" s="45">
        <v>10.52</v>
      </c>
      <c r="G90" s="45">
        <v>31.34</v>
      </c>
      <c r="H90" s="45">
        <v>397.99</v>
      </c>
      <c r="I90" s="54">
        <f t="shared" si="4"/>
        <v>20695.48</v>
      </c>
      <c r="J90" s="29">
        <f t="shared" si="5"/>
        <v>52</v>
      </c>
      <c r="K90" s="35">
        <f t="shared" si="5"/>
        <v>52</v>
      </c>
    </row>
    <row r="91" spans="1:11" ht="12.75">
      <c r="A91" s="33" t="s">
        <v>54</v>
      </c>
      <c r="B91" s="45">
        <v>32.96</v>
      </c>
      <c r="C91" s="45">
        <v>40.76</v>
      </c>
      <c r="D91" s="45">
        <v>104.85</v>
      </c>
      <c r="E91" s="45">
        <v>106.15</v>
      </c>
      <c r="F91" s="45">
        <v>8.06</v>
      </c>
      <c r="G91" s="45">
        <v>25.21</v>
      </c>
      <c r="H91" s="45">
        <v>317.99</v>
      </c>
      <c r="I91" s="54">
        <f t="shared" si="4"/>
        <v>16535.48</v>
      </c>
      <c r="J91" s="29">
        <f t="shared" si="5"/>
        <v>52</v>
      </c>
      <c r="K91" s="35">
        <f t="shared" si="5"/>
        <v>52</v>
      </c>
    </row>
    <row r="92" spans="1:11" ht="12.75">
      <c r="A92" s="33" t="s">
        <v>55</v>
      </c>
      <c r="B92" s="45">
        <v>32.64</v>
      </c>
      <c r="C92" s="45">
        <v>41.89</v>
      </c>
      <c r="D92" s="45">
        <v>107.79</v>
      </c>
      <c r="E92" s="45">
        <v>112.97</v>
      </c>
      <c r="F92" s="45">
        <v>8.66</v>
      </c>
      <c r="G92" s="45">
        <v>25.16</v>
      </c>
      <c r="H92" s="45">
        <v>329.11</v>
      </c>
      <c r="I92" s="54">
        <f t="shared" si="4"/>
        <v>17113.72</v>
      </c>
      <c r="J92" s="29">
        <f t="shared" si="5"/>
        <v>52</v>
      </c>
      <c r="K92" s="35">
        <f t="shared" si="5"/>
        <v>52</v>
      </c>
    </row>
    <row r="93" spans="1:11" ht="12.75">
      <c r="A93" s="33" t="s">
        <v>56</v>
      </c>
      <c r="B93" s="45">
        <v>33.83</v>
      </c>
      <c r="C93" s="45">
        <v>40.73</v>
      </c>
      <c r="D93" s="45">
        <v>104.85</v>
      </c>
      <c r="E93" s="45">
        <v>104.97</v>
      </c>
      <c r="F93" s="45">
        <v>7.93</v>
      </c>
      <c r="G93" s="45">
        <v>25.68</v>
      </c>
      <c r="H93" s="45">
        <v>317.99</v>
      </c>
      <c r="I93" s="54">
        <f t="shared" si="4"/>
        <v>16535.48</v>
      </c>
      <c r="J93" s="29">
        <f t="shared" si="5"/>
        <v>52</v>
      </c>
      <c r="K93" s="35">
        <f t="shared" si="5"/>
        <v>52</v>
      </c>
    </row>
    <row r="94" spans="1:11" ht="12.75">
      <c r="A94" s="33" t="s">
        <v>57</v>
      </c>
      <c r="B94" s="45">
        <v>32.69</v>
      </c>
      <c r="C94" s="45">
        <v>39.73</v>
      </c>
      <c r="D94" s="45">
        <v>102.2</v>
      </c>
      <c r="E94" s="45">
        <v>101.68</v>
      </c>
      <c r="F94" s="45">
        <v>7.67</v>
      </c>
      <c r="G94" s="45">
        <v>24.92</v>
      </c>
      <c r="H94" s="45">
        <v>308.89</v>
      </c>
      <c r="I94" s="54">
        <f t="shared" si="4"/>
        <v>16062.279999999999</v>
      </c>
      <c r="J94" s="29">
        <f t="shared" si="5"/>
        <v>52</v>
      </c>
      <c r="K94" s="35">
        <f t="shared" si="5"/>
        <v>52</v>
      </c>
    </row>
    <row r="95" spans="1:11" ht="12.75">
      <c r="A95" s="33" t="s">
        <v>58</v>
      </c>
      <c r="B95" s="45">
        <v>32.96</v>
      </c>
      <c r="C95" s="45">
        <v>41.3</v>
      </c>
      <c r="D95" s="45">
        <v>106.24</v>
      </c>
      <c r="E95" s="45">
        <v>108.84</v>
      </c>
      <c r="F95" s="45">
        <v>8.29</v>
      </c>
      <c r="G95" s="45">
        <v>25.28</v>
      </c>
      <c r="H95" s="45">
        <v>322.91</v>
      </c>
      <c r="I95" s="54">
        <f t="shared" si="4"/>
        <v>16791.32</v>
      </c>
      <c r="J95" s="29">
        <f t="shared" si="5"/>
        <v>52</v>
      </c>
      <c r="K95" s="35">
        <f t="shared" si="5"/>
        <v>52</v>
      </c>
    </row>
    <row r="96" spans="1:11" ht="12.75">
      <c r="A96" s="33" t="s">
        <v>59</v>
      </c>
      <c r="B96" s="45">
        <v>34.44</v>
      </c>
      <c r="C96" s="45">
        <v>43.88</v>
      </c>
      <c r="D96" s="45">
        <v>112.99</v>
      </c>
      <c r="E96" s="45">
        <v>119.51</v>
      </c>
      <c r="F96" s="45">
        <v>9.17</v>
      </c>
      <c r="G96" s="45">
        <v>26.43</v>
      </c>
      <c r="H96" s="45">
        <v>346.42</v>
      </c>
      <c r="I96" s="54">
        <f t="shared" si="4"/>
        <v>18013.84</v>
      </c>
      <c r="J96" s="29">
        <f t="shared" si="5"/>
        <v>52</v>
      </c>
      <c r="K96" s="35">
        <f t="shared" si="5"/>
        <v>52</v>
      </c>
    </row>
    <row r="97" spans="1:11" ht="12.75">
      <c r="A97" s="33" t="s">
        <v>60</v>
      </c>
      <c r="B97" s="45">
        <v>33.77</v>
      </c>
      <c r="C97" s="45">
        <v>41.13</v>
      </c>
      <c r="D97" s="45">
        <v>105.88</v>
      </c>
      <c r="E97" s="45">
        <v>107.13</v>
      </c>
      <c r="F97" s="45">
        <v>8.12</v>
      </c>
      <c r="G97" s="45">
        <v>25.7</v>
      </c>
      <c r="H97" s="45">
        <v>321.73</v>
      </c>
      <c r="I97" s="54">
        <f t="shared" si="4"/>
        <v>16729.96</v>
      </c>
      <c r="J97" s="29">
        <f t="shared" si="5"/>
        <v>52</v>
      </c>
      <c r="K97" s="35">
        <f t="shared" si="5"/>
        <v>52</v>
      </c>
    </row>
    <row r="98" spans="1:11" ht="12.75">
      <c r="A98" s="33" t="s">
        <v>61</v>
      </c>
      <c r="B98" s="45">
        <v>36.81</v>
      </c>
      <c r="C98" s="45">
        <v>44.87</v>
      </c>
      <c r="D98" s="45">
        <v>115.75</v>
      </c>
      <c r="E98" s="45">
        <v>122.29</v>
      </c>
      <c r="F98" s="45">
        <v>9.35</v>
      </c>
      <c r="G98" s="45">
        <v>27.82</v>
      </c>
      <c r="H98" s="45">
        <v>356.89</v>
      </c>
      <c r="I98" s="54">
        <f t="shared" si="4"/>
        <v>18558.28</v>
      </c>
      <c r="J98" s="29">
        <f t="shared" si="5"/>
        <v>52</v>
      </c>
      <c r="K98" s="35">
        <f t="shared" si="5"/>
        <v>52</v>
      </c>
    </row>
    <row r="99" spans="1:11" ht="12.75">
      <c r="A99" s="33" t="s">
        <v>62</v>
      </c>
      <c r="B99" s="45">
        <v>34.66</v>
      </c>
      <c r="C99" s="45">
        <v>42.72</v>
      </c>
      <c r="D99" s="45">
        <v>110.06</v>
      </c>
      <c r="E99" s="45">
        <v>114.48</v>
      </c>
      <c r="F99" s="45">
        <v>8.73</v>
      </c>
      <c r="G99" s="45">
        <v>26.36</v>
      </c>
      <c r="H99" s="45">
        <v>337.01</v>
      </c>
      <c r="I99" s="54">
        <f t="shared" si="4"/>
        <v>17524.52</v>
      </c>
      <c r="J99" s="29"/>
      <c r="K99" s="35">
        <f aca="true" t="shared" si="6" ref="K99:K123">Yearly</f>
        <v>52</v>
      </c>
    </row>
    <row r="100" spans="1:11" ht="12.75">
      <c r="A100" s="33" t="s">
        <v>63</v>
      </c>
      <c r="B100" s="45">
        <v>35.6</v>
      </c>
      <c r="C100" s="45">
        <v>44.09</v>
      </c>
      <c r="D100" s="45">
        <v>113.61</v>
      </c>
      <c r="E100" s="45">
        <v>118.93</v>
      </c>
      <c r="F100" s="45">
        <v>9.09</v>
      </c>
      <c r="G100" s="45">
        <v>27.1</v>
      </c>
      <c r="H100" s="45">
        <v>348.42</v>
      </c>
      <c r="I100" s="54">
        <f t="shared" si="4"/>
        <v>18117.84</v>
      </c>
      <c r="J100" s="29"/>
      <c r="K100" s="35">
        <f t="shared" si="6"/>
        <v>52</v>
      </c>
    </row>
    <row r="101" spans="1:11" ht="12.75">
      <c r="A101" s="33" t="s">
        <v>64</v>
      </c>
      <c r="B101" s="45">
        <v>32.22</v>
      </c>
      <c r="C101" s="45">
        <v>40.11</v>
      </c>
      <c r="D101" s="45">
        <v>103.12</v>
      </c>
      <c r="E101" s="45">
        <v>103.62</v>
      </c>
      <c r="F101" s="45">
        <v>7.86</v>
      </c>
      <c r="G101" s="45">
        <v>24.74</v>
      </c>
      <c r="H101" s="45">
        <v>311.67</v>
      </c>
      <c r="I101" s="54">
        <f t="shared" si="4"/>
        <v>16206.84</v>
      </c>
      <c r="J101" s="29"/>
      <c r="K101" s="35">
        <f t="shared" si="6"/>
        <v>52</v>
      </c>
    </row>
    <row r="102" spans="1:11" ht="12.75">
      <c r="A102" s="33" t="s">
        <v>65</v>
      </c>
      <c r="B102" s="45">
        <v>32.04</v>
      </c>
      <c r="C102" s="45">
        <v>41.59</v>
      </c>
      <c r="D102" s="45">
        <v>106.99</v>
      </c>
      <c r="E102" s="45">
        <v>112.74</v>
      </c>
      <c r="F102" s="45">
        <v>8.66</v>
      </c>
      <c r="G102" s="45">
        <v>24.77</v>
      </c>
      <c r="H102" s="45">
        <v>326.79</v>
      </c>
      <c r="I102" s="54">
        <f t="shared" si="4"/>
        <v>16993.08</v>
      </c>
      <c r="J102" s="29"/>
      <c r="K102" s="35">
        <f t="shared" si="6"/>
        <v>52</v>
      </c>
    </row>
    <row r="103" spans="1:11" ht="12.75">
      <c r="A103" s="33" t="s">
        <v>66</v>
      </c>
      <c r="B103" s="45">
        <v>31.78</v>
      </c>
      <c r="C103" s="45">
        <v>39.85</v>
      </c>
      <c r="D103" s="45">
        <v>102.39</v>
      </c>
      <c r="E103" s="45">
        <v>102.48</v>
      </c>
      <c r="F103" s="45">
        <v>7.77</v>
      </c>
      <c r="G103" s="45">
        <v>24.47</v>
      </c>
      <c r="H103" s="45">
        <v>308.74</v>
      </c>
      <c r="I103" s="54">
        <f t="shared" si="4"/>
        <v>16054.48</v>
      </c>
      <c r="J103" s="29"/>
      <c r="K103" s="35">
        <f t="shared" si="6"/>
        <v>52</v>
      </c>
    </row>
    <row r="104" spans="1:11" ht="12.75">
      <c r="A104" s="30"/>
      <c r="B104" s="31"/>
      <c r="C104" s="31"/>
      <c r="D104" s="31"/>
      <c r="E104" s="31"/>
      <c r="F104" s="31"/>
      <c r="G104" s="31"/>
      <c r="H104" s="31"/>
      <c r="I104" s="31"/>
      <c r="J104" s="32"/>
      <c r="K104" s="35">
        <f t="shared" si="6"/>
        <v>52</v>
      </c>
    </row>
    <row r="105" spans="1:11" ht="38.25" customHeight="1">
      <c r="A105" s="67" t="s">
        <v>95</v>
      </c>
      <c r="B105" s="67"/>
      <c r="C105" s="67"/>
      <c r="D105" s="67"/>
      <c r="E105" s="67"/>
      <c r="F105" s="67"/>
      <c r="G105" s="67"/>
      <c r="H105" s="67"/>
      <c r="I105" s="67"/>
      <c r="J105" s="67"/>
      <c r="K105" s="35">
        <f t="shared" si="6"/>
        <v>52</v>
      </c>
    </row>
    <row r="106" spans="1:11" ht="12.75">
      <c r="A106" s="30"/>
      <c r="B106" s="31"/>
      <c r="C106" s="31"/>
      <c r="D106" s="31"/>
      <c r="E106" s="31"/>
      <c r="F106" s="31"/>
      <c r="G106" s="31"/>
      <c r="H106" s="31"/>
      <c r="I106" s="31"/>
      <c r="J106" s="32"/>
      <c r="K106" s="35">
        <f t="shared" si="6"/>
        <v>52</v>
      </c>
    </row>
    <row r="107" spans="1:11" ht="12.75">
      <c r="A107" s="33" t="s">
        <v>67</v>
      </c>
      <c r="B107" s="45">
        <v>33.05</v>
      </c>
      <c r="C107" s="45">
        <v>41.2</v>
      </c>
      <c r="D107" s="45">
        <v>105.99</v>
      </c>
      <c r="E107" s="45">
        <v>107.89</v>
      </c>
      <c r="F107" s="45">
        <v>8.2</v>
      </c>
      <c r="G107" s="45">
        <v>25.33</v>
      </c>
      <c r="H107" s="45">
        <v>321.66</v>
      </c>
      <c r="I107" s="54">
        <f aca="true" t="shared" si="7" ref="I107:I123">H107*K107</f>
        <v>16726.32</v>
      </c>
      <c r="J107" s="32"/>
      <c r="K107" s="35">
        <f t="shared" si="6"/>
        <v>52</v>
      </c>
    </row>
    <row r="108" spans="1:11" ht="12.75">
      <c r="A108" s="33" t="s">
        <v>68</v>
      </c>
      <c r="B108" s="45">
        <v>33.86</v>
      </c>
      <c r="C108" s="45">
        <v>43.14</v>
      </c>
      <c r="D108" s="45">
        <v>111.08</v>
      </c>
      <c r="E108" s="45">
        <v>117.38</v>
      </c>
      <c r="F108" s="45">
        <v>9.01</v>
      </c>
      <c r="G108" s="45">
        <v>25.99</v>
      </c>
      <c r="H108" s="45">
        <v>340.46</v>
      </c>
      <c r="I108" s="54">
        <f t="shared" si="7"/>
        <v>17703.92</v>
      </c>
      <c r="J108" s="32"/>
      <c r="K108" s="35">
        <f t="shared" si="6"/>
        <v>52</v>
      </c>
    </row>
    <row r="109" spans="1:11" ht="12.75">
      <c r="A109" s="33" t="s">
        <v>69</v>
      </c>
      <c r="B109" s="45">
        <v>32.9</v>
      </c>
      <c r="C109" s="45">
        <v>40.9</v>
      </c>
      <c r="D109" s="45">
        <v>105.2</v>
      </c>
      <c r="E109" s="45">
        <v>106.55</v>
      </c>
      <c r="F109" s="45">
        <v>8.09</v>
      </c>
      <c r="G109" s="45">
        <v>25.21</v>
      </c>
      <c r="H109" s="45">
        <v>318.85</v>
      </c>
      <c r="I109" s="54">
        <f t="shared" si="7"/>
        <v>16580.2</v>
      </c>
      <c r="J109" s="32"/>
      <c r="K109" s="35">
        <f t="shared" si="6"/>
        <v>52</v>
      </c>
    </row>
    <row r="110" spans="1:11" ht="12.75">
      <c r="A110" s="33" t="s">
        <v>70</v>
      </c>
      <c r="B110" s="45">
        <v>34.32</v>
      </c>
      <c r="C110" s="45">
        <v>43.13</v>
      </c>
      <c r="D110" s="45">
        <v>110.99</v>
      </c>
      <c r="E110" s="45">
        <v>114.65</v>
      </c>
      <c r="F110" s="45">
        <v>8.75</v>
      </c>
      <c r="G110" s="45">
        <v>26.32</v>
      </c>
      <c r="H110" s="45">
        <v>338.16</v>
      </c>
      <c r="I110" s="54">
        <f t="shared" si="7"/>
        <v>17584.32</v>
      </c>
      <c r="J110" s="32"/>
      <c r="K110" s="35">
        <f t="shared" si="6"/>
        <v>52</v>
      </c>
    </row>
    <row r="111" spans="1:11" ht="12.75">
      <c r="A111" s="33" t="s">
        <v>71</v>
      </c>
      <c r="B111" s="45">
        <v>34.12</v>
      </c>
      <c r="C111" s="45">
        <v>43.13</v>
      </c>
      <c r="D111" s="45">
        <v>111.01</v>
      </c>
      <c r="E111" s="45">
        <v>115.54</v>
      </c>
      <c r="F111" s="45">
        <v>8.83</v>
      </c>
      <c r="G111" s="45">
        <v>26.18</v>
      </c>
      <c r="H111" s="45">
        <v>338.81</v>
      </c>
      <c r="I111" s="54">
        <f t="shared" si="7"/>
        <v>17618.12</v>
      </c>
      <c r="J111" s="32"/>
      <c r="K111" s="35">
        <f t="shared" si="6"/>
        <v>52</v>
      </c>
    </row>
    <row r="112" spans="1:11" ht="12.75">
      <c r="A112" s="33" t="s">
        <v>72</v>
      </c>
      <c r="B112" s="45">
        <v>33.64</v>
      </c>
      <c r="C112" s="45">
        <v>42.38</v>
      </c>
      <c r="D112" s="45">
        <v>109.05</v>
      </c>
      <c r="E112" s="45">
        <v>112.49</v>
      </c>
      <c r="F112" s="45">
        <v>8.58</v>
      </c>
      <c r="G112" s="45">
        <v>25.83</v>
      </c>
      <c r="H112" s="45">
        <v>331.97</v>
      </c>
      <c r="I112" s="54">
        <f t="shared" si="7"/>
        <v>17262.440000000002</v>
      </c>
      <c r="J112" s="32"/>
      <c r="K112" s="35">
        <f t="shared" si="6"/>
        <v>52</v>
      </c>
    </row>
    <row r="113" spans="1:11" ht="12.75">
      <c r="A113" s="33" t="s">
        <v>73</v>
      </c>
      <c r="B113" s="45">
        <v>34.41</v>
      </c>
      <c r="C113" s="45">
        <v>43.31</v>
      </c>
      <c r="D113" s="45">
        <v>111.47</v>
      </c>
      <c r="E113" s="45">
        <v>115.56</v>
      </c>
      <c r="F113" s="45">
        <v>8.83</v>
      </c>
      <c r="G113" s="45">
        <v>26.38</v>
      </c>
      <c r="H113" s="45">
        <v>339.96</v>
      </c>
      <c r="I113" s="54">
        <f t="shared" si="7"/>
        <v>17677.92</v>
      </c>
      <c r="J113" s="32"/>
      <c r="K113" s="35">
        <f t="shared" si="6"/>
        <v>52</v>
      </c>
    </row>
    <row r="114" spans="1:11" ht="12.75">
      <c r="A114" s="33" t="s">
        <v>74</v>
      </c>
      <c r="B114" s="45">
        <v>35.14</v>
      </c>
      <c r="C114" s="45">
        <v>43.49</v>
      </c>
      <c r="D114" s="45">
        <v>112.01</v>
      </c>
      <c r="E114" s="45">
        <v>115.91</v>
      </c>
      <c r="F114" s="45">
        <v>8.83</v>
      </c>
      <c r="G114" s="45">
        <v>26.79</v>
      </c>
      <c r="H114" s="45">
        <v>342.17</v>
      </c>
      <c r="I114" s="54">
        <f t="shared" si="7"/>
        <v>17792.84</v>
      </c>
      <c r="J114" s="32"/>
      <c r="K114" s="35">
        <f t="shared" si="6"/>
        <v>52</v>
      </c>
    </row>
    <row r="115" spans="1:11" ht="12.75">
      <c r="A115" s="33" t="s">
        <v>75</v>
      </c>
      <c r="B115" s="45">
        <v>33.53</v>
      </c>
      <c r="C115" s="45">
        <v>40.69</v>
      </c>
      <c r="D115" s="45">
        <v>104.75</v>
      </c>
      <c r="E115" s="45">
        <v>105.64</v>
      </c>
      <c r="F115" s="45">
        <v>7.99</v>
      </c>
      <c r="G115" s="45">
        <v>25.5</v>
      </c>
      <c r="H115" s="45">
        <v>318.1</v>
      </c>
      <c r="I115" s="54">
        <f t="shared" si="7"/>
        <v>16541.2</v>
      </c>
      <c r="J115" s="32"/>
      <c r="K115" s="35">
        <f t="shared" si="6"/>
        <v>52</v>
      </c>
    </row>
    <row r="116" spans="1:11" ht="12.75">
      <c r="A116" s="33" t="s">
        <v>76</v>
      </c>
      <c r="B116" s="45">
        <v>33.17</v>
      </c>
      <c r="C116" s="45">
        <v>42.25</v>
      </c>
      <c r="D116" s="45">
        <v>108.75</v>
      </c>
      <c r="E116" s="45">
        <v>113.95</v>
      </c>
      <c r="F116" s="45">
        <v>8.73</v>
      </c>
      <c r="G116" s="45">
        <v>25.49</v>
      </c>
      <c r="H116" s="45">
        <v>332.34</v>
      </c>
      <c r="I116" s="54">
        <f t="shared" si="7"/>
        <v>17281.68</v>
      </c>
      <c r="J116" s="32"/>
      <c r="K116" s="35">
        <f t="shared" si="6"/>
        <v>52</v>
      </c>
    </row>
    <row r="117" spans="1:11" ht="12.75">
      <c r="A117" s="33" t="s">
        <v>77</v>
      </c>
      <c r="B117" s="45">
        <v>34.66</v>
      </c>
      <c r="C117" s="45">
        <v>42.72</v>
      </c>
      <c r="D117" s="45">
        <v>110.06</v>
      </c>
      <c r="E117" s="45">
        <v>114.48</v>
      </c>
      <c r="F117" s="45">
        <v>8.73</v>
      </c>
      <c r="G117" s="45">
        <v>26.36</v>
      </c>
      <c r="H117" s="45">
        <v>337.01</v>
      </c>
      <c r="I117" s="54">
        <f t="shared" si="7"/>
        <v>17524.52</v>
      </c>
      <c r="J117" s="32"/>
      <c r="K117" s="35">
        <f t="shared" si="6"/>
        <v>52</v>
      </c>
    </row>
    <row r="118" spans="1:11" ht="12.75">
      <c r="A118" s="33" t="s">
        <v>78</v>
      </c>
      <c r="B118" s="45">
        <v>34.22</v>
      </c>
      <c r="C118" s="45">
        <v>42.31</v>
      </c>
      <c r="D118" s="45">
        <v>108.97</v>
      </c>
      <c r="E118" s="45">
        <v>112.65</v>
      </c>
      <c r="F118" s="45">
        <v>8.58</v>
      </c>
      <c r="G118" s="45">
        <v>26.09</v>
      </c>
      <c r="H118" s="45">
        <v>332.82</v>
      </c>
      <c r="I118" s="54">
        <f t="shared" si="7"/>
        <v>17306.64</v>
      </c>
      <c r="J118" s="32"/>
      <c r="K118" s="35">
        <f t="shared" si="6"/>
        <v>52</v>
      </c>
    </row>
    <row r="119" spans="1:11" ht="12.75">
      <c r="A119" s="33" t="s">
        <v>79</v>
      </c>
      <c r="B119" s="45">
        <v>34.18</v>
      </c>
      <c r="C119" s="45">
        <v>42.7</v>
      </c>
      <c r="D119" s="45">
        <v>109.97</v>
      </c>
      <c r="E119" s="45">
        <v>114.72</v>
      </c>
      <c r="F119" s="45">
        <v>8.77</v>
      </c>
      <c r="G119" s="45">
        <v>26.11</v>
      </c>
      <c r="H119" s="45">
        <v>336.45</v>
      </c>
      <c r="I119" s="54">
        <f t="shared" si="7"/>
        <v>17495.399999999998</v>
      </c>
      <c r="J119" s="32"/>
      <c r="K119" s="35">
        <f t="shared" si="6"/>
        <v>52</v>
      </c>
    </row>
    <row r="120" spans="1:11" ht="12.75">
      <c r="A120" s="33" t="s">
        <v>80</v>
      </c>
      <c r="B120" s="45">
        <v>36.45</v>
      </c>
      <c r="C120" s="45">
        <v>46.59</v>
      </c>
      <c r="D120" s="45">
        <v>120.15</v>
      </c>
      <c r="E120" s="45">
        <v>131.21</v>
      </c>
      <c r="F120" s="45">
        <v>10.13</v>
      </c>
      <c r="G120" s="45">
        <v>27.85</v>
      </c>
      <c r="H120" s="45">
        <v>372.38</v>
      </c>
      <c r="I120" s="54">
        <f t="shared" si="7"/>
        <v>19363.76</v>
      </c>
      <c r="J120" s="32"/>
      <c r="K120" s="35">
        <f t="shared" si="6"/>
        <v>52</v>
      </c>
    </row>
    <row r="121" spans="1:11" ht="12.75">
      <c r="A121" s="33" t="s">
        <v>81</v>
      </c>
      <c r="B121" s="45">
        <v>33.67</v>
      </c>
      <c r="C121" s="45">
        <v>39.44</v>
      </c>
      <c r="D121" s="45">
        <v>101.53</v>
      </c>
      <c r="E121" s="45">
        <v>99.14</v>
      </c>
      <c r="F121" s="45">
        <v>7.42</v>
      </c>
      <c r="G121" s="45">
        <v>25.41</v>
      </c>
      <c r="H121" s="45">
        <v>306.61</v>
      </c>
      <c r="I121" s="54">
        <f t="shared" si="7"/>
        <v>15943.720000000001</v>
      </c>
      <c r="J121" s="32"/>
      <c r="K121" s="35">
        <f t="shared" si="6"/>
        <v>52</v>
      </c>
    </row>
    <row r="122" spans="1:11" ht="12.75">
      <c r="A122" s="33" t="s">
        <v>82</v>
      </c>
      <c r="B122" s="45">
        <v>31.75</v>
      </c>
      <c r="C122" s="45">
        <v>40.85</v>
      </c>
      <c r="D122" s="45">
        <v>104.98</v>
      </c>
      <c r="E122" s="45">
        <v>107.63</v>
      </c>
      <c r="F122" s="45">
        <v>8.22</v>
      </c>
      <c r="G122" s="45">
        <v>24.58</v>
      </c>
      <c r="H122" s="45">
        <v>318.01</v>
      </c>
      <c r="I122" s="54">
        <f t="shared" si="7"/>
        <v>16536.52</v>
      </c>
      <c r="J122" s="32"/>
      <c r="K122" s="35">
        <f t="shared" si="6"/>
        <v>52</v>
      </c>
    </row>
    <row r="123" spans="1:11" ht="12.75">
      <c r="A123" s="33" t="s">
        <v>83</v>
      </c>
      <c r="B123" s="45">
        <v>33.86</v>
      </c>
      <c r="C123" s="45">
        <v>42.16</v>
      </c>
      <c r="D123" s="45">
        <v>108.6</v>
      </c>
      <c r="E123" s="45">
        <v>113.37</v>
      </c>
      <c r="F123" s="45">
        <v>8.66</v>
      </c>
      <c r="G123" s="45">
        <v>25.83</v>
      </c>
      <c r="H123" s="45">
        <v>332.48</v>
      </c>
      <c r="I123" s="54">
        <f t="shared" si="7"/>
        <v>17288.96</v>
      </c>
      <c r="J123" s="32"/>
      <c r="K123" s="35">
        <f t="shared" si="6"/>
        <v>52</v>
      </c>
    </row>
    <row r="155" spans="1:10" ht="38.25" customHeight="1">
      <c r="A155" s="67" t="s">
        <v>95</v>
      </c>
      <c r="B155" s="68"/>
      <c r="C155" s="68"/>
      <c r="D155" s="68"/>
      <c r="E155" s="68"/>
      <c r="F155" s="68"/>
      <c r="G155" s="68"/>
      <c r="H155" s="68"/>
      <c r="I155" s="68"/>
      <c r="J155" s="68"/>
    </row>
  </sheetData>
  <sheetProtection sheet="1" objects="1" scenarios="1"/>
  <mergeCells count="4">
    <mergeCell ref="A1:I1"/>
    <mergeCell ref="A55:J55"/>
    <mergeCell ref="A105:J105"/>
    <mergeCell ref="A155:J155"/>
  </mergeCells>
  <printOptions/>
  <pageMargins left="0.35" right="0.3" top="0.25" bottom="0.75" header="0.5" footer="0.5"/>
  <pageSetup horizontalDpi="600" verticalDpi="600" orientation="portrait" r:id="rId1"/>
  <headerFooter alignWithMargins="0">
    <oddFooter>&amp;C&amp;8Page &amp;P of &amp;N</oddFooter>
  </headerFooter>
</worksheet>
</file>

<file path=xl/worksheets/sheet3.xml><?xml version="1.0" encoding="utf-8"?>
<worksheet xmlns="http://schemas.openxmlformats.org/spreadsheetml/2006/main" xmlns:r="http://schemas.openxmlformats.org/officeDocument/2006/relationships">
  <dimension ref="A1:J155"/>
  <sheetViews>
    <sheetView workbookViewId="0" topLeftCell="A1">
      <pane ySplit="6" topLeftCell="BM7" activePane="bottomLeft" state="frozen"/>
      <selection pane="topLeft" activeCell="A1" sqref="A1"/>
      <selection pane="bottomLeft" activeCell="A1" sqref="A1:I1"/>
    </sheetView>
  </sheetViews>
  <sheetFormatPr defaultColWidth="9.140625" defaultRowHeight="12.75"/>
  <cols>
    <col min="1" max="1" width="29.8515625" style="0" bestFit="1" customWidth="1"/>
    <col min="2" max="5" width="9.7109375" style="4" customWidth="1"/>
    <col min="6" max="6" width="9.7109375" style="14" customWidth="1"/>
    <col min="7" max="7" width="8.140625" style="56" customWidth="1"/>
    <col min="8" max="8" width="10.00390625" style="57" customWidth="1"/>
    <col min="9" max="9" width="5.421875" style="16" hidden="1" customWidth="1"/>
    <col min="10" max="10" width="8.00390625" style="16" hidden="1" customWidth="1"/>
  </cols>
  <sheetData>
    <row r="1" spans="1:9" ht="12.75">
      <c r="A1" s="65" t="s">
        <v>129</v>
      </c>
      <c r="B1" s="65"/>
      <c r="C1" s="65"/>
      <c r="D1" s="65"/>
      <c r="E1" s="65"/>
      <c r="F1" s="65"/>
      <c r="G1" s="65"/>
      <c r="H1" s="66"/>
      <c r="I1" s="66"/>
    </row>
    <row r="2" spans="1:9" ht="12.75">
      <c r="A2" s="12"/>
      <c r="B2" s="12"/>
      <c r="C2" s="12"/>
      <c r="D2" s="12"/>
      <c r="E2" s="12"/>
      <c r="F2" s="3"/>
      <c r="G2" s="50"/>
      <c r="H2" s="51"/>
      <c r="I2" s="17"/>
    </row>
    <row r="3" spans="1:9" ht="12.75">
      <c r="A3" s="15" t="s">
        <v>91</v>
      </c>
      <c r="B3" s="44">
        <v>15</v>
      </c>
      <c r="C3" s="12"/>
      <c r="D3" s="69" t="s">
        <v>92</v>
      </c>
      <c r="E3" s="70"/>
      <c r="F3" s="70"/>
      <c r="G3" s="49">
        <v>100</v>
      </c>
      <c r="H3" s="51"/>
      <c r="I3" s="17"/>
    </row>
    <row r="4" spans="1:9" ht="12.75">
      <c r="A4" s="15"/>
      <c r="B4" s="3"/>
      <c r="C4" s="12"/>
      <c r="D4" s="3"/>
      <c r="E4" s="14"/>
      <c r="G4" s="51"/>
      <c r="H4" s="51"/>
      <c r="I4" s="17"/>
    </row>
    <row r="5" spans="1:9" ht="12.75">
      <c r="A5" s="1"/>
      <c r="B5" s="2" t="s">
        <v>84</v>
      </c>
      <c r="C5" s="2" t="s">
        <v>84</v>
      </c>
      <c r="D5" s="2" t="s">
        <v>84</v>
      </c>
      <c r="E5" s="2" t="s">
        <v>84</v>
      </c>
      <c r="G5" s="52"/>
      <c r="I5" s="18"/>
    </row>
    <row r="6" spans="1:8" ht="12.75">
      <c r="A6" s="6" t="s">
        <v>0</v>
      </c>
      <c r="B6" s="8">
        <v>97110</v>
      </c>
      <c r="C6" s="8">
        <v>97112</v>
      </c>
      <c r="D6" s="8">
        <v>97116</v>
      </c>
      <c r="E6" s="8">
        <v>97140</v>
      </c>
      <c r="F6" s="13" t="s">
        <v>86</v>
      </c>
      <c r="G6" s="20" t="s">
        <v>93</v>
      </c>
      <c r="H6" s="19" t="s">
        <v>94</v>
      </c>
    </row>
    <row r="7" spans="1:10" ht="12.75">
      <c r="A7" s="37" t="s">
        <v>1</v>
      </c>
      <c r="B7" s="53">
        <v>29.34</v>
      </c>
      <c r="C7" s="53">
        <v>33.68</v>
      </c>
      <c r="D7" s="53">
        <v>29.02</v>
      </c>
      <c r="E7" s="53">
        <v>27.03</v>
      </c>
      <c r="F7" s="53">
        <v>119.07</v>
      </c>
      <c r="G7" s="54">
        <f>F7*I7</f>
        <v>1786.05</v>
      </c>
      <c r="H7" s="54">
        <f>G7*J7</f>
        <v>178605</v>
      </c>
      <c r="I7" s="16">
        <f aca="true" t="shared" si="0" ref="I7:I38">Treatments</f>
        <v>15</v>
      </c>
      <c r="J7" s="16">
        <f aca="true" t="shared" si="1" ref="J7:J38">Patients</f>
        <v>100</v>
      </c>
    </row>
    <row r="8" spans="1:10" ht="12.75">
      <c r="A8" s="37" t="s">
        <v>2</v>
      </c>
      <c r="B8" s="53">
        <v>40.98</v>
      </c>
      <c r="C8" s="53">
        <v>46.91</v>
      </c>
      <c r="D8" s="53">
        <v>40.57</v>
      </c>
      <c r="E8" s="53">
        <v>37.88</v>
      </c>
      <c r="F8" s="53">
        <v>166.34</v>
      </c>
      <c r="G8" s="54">
        <f aca="true" t="shared" si="2" ref="G8:G53">F8*I8</f>
        <v>2495.1</v>
      </c>
      <c r="H8" s="54">
        <f aca="true" t="shared" si="3" ref="H8:H53">G8*J8</f>
        <v>249510</v>
      </c>
      <c r="I8" s="16">
        <f t="shared" si="0"/>
        <v>15</v>
      </c>
      <c r="J8" s="16">
        <f t="shared" si="1"/>
        <v>100</v>
      </c>
    </row>
    <row r="9" spans="1:10" ht="12.75">
      <c r="A9" s="37" t="s">
        <v>3</v>
      </c>
      <c r="B9" s="53">
        <v>30.58</v>
      </c>
      <c r="C9" s="53">
        <v>35.14</v>
      </c>
      <c r="D9" s="53">
        <v>30.23</v>
      </c>
      <c r="E9" s="53">
        <v>28.13</v>
      </c>
      <c r="F9" s="53">
        <v>124.08</v>
      </c>
      <c r="G9" s="54">
        <f t="shared" si="2"/>
        <v>1861.2</v>
      </c>
      <c r="H9" s="54">
        <f t="shared" si="3"/>
        <v>186120</v>
      </c>
      <c r="I9" s="16">
        <f t="shared" si="0"/>
        <v>15</v>
      </c>
      <c r="J9" s="16">
        <f t="shared" si="1"/>
        <v>100</v>
      </c>
    </row>
    <row r="10" spans="1:10" ht="12.75">
      <c r="A10" s="37" t="s">
        <v>4</v>
      </c>
      <c r="B10" s="53">
        <v>28.63</v>
      </c>
      <c r="C10" s="53">
        <v>32.87</v>
      </c>
      <c r="D10" s="53">
        <v>28.32</v>
      </c>
      <c r="E10" s="53">
        <v>26.37</v>
      </c>
      <c r="F10" s="53">
        <v>116.19</v>
      </c>
      <c r="G10" s="54">
        <f t="shared" si="2"/>
        <v>1742.85</v>
      </c>
      <c r="H10" s="54">
        <f t="shared" si="3"/>
        <v>174285</v>
      </c>
      <c r="I10" s="16">
        <f t="shared" si="0"/>
        <v>15</v>
      </c>
      <c r="J10" s="16">
        <f t="shared" si="1"/>
        <v>100</v>
      </c>
    </row>
    <row r="11" spans="1:10" ht="12.75">
      <c r="A11" s="37" t="s">
        <v>5</v>
      </c>
      <c r="B11" s="53">
        <v>34.5</v>
      </c>
      <c r="C11" s="53">
        <v>39.79</v>
      </c>
      <c r="D11" s="53">
        <v>34.08</v>
      </c>
      <c r="E11" s="53">
        <v>31.63</v>
      </c>
      <c r="F11" s="53">
        <v>140</v>
      </c>
      <c r="G11" s="54">
        <f t="shared" si="2"/>
        <v>2100</v>
      </c>
      <c r="H11" s="54">
        <f t="shared" si="3"/>
        <v>210000</v>
      </c>
      <c r="I11" s="16">
        <f t="shared" si="0"/>
        <v>15</v>
      </c>
      <c r="J11" s="16">
        <f t="shared" si="1"/>
        <v>100</v>
      </c>
    </row>
    <row r="12" spans="1:10" ht="12.75">
      <c r="A12" s="37" t="s">
        <v>96</v>
      </c>
      <c r="B12" s="53">
        <v>32.91</v>
      </c>
      <c r="C12" s="53">
        <v>37.9</v>
      </c>
      <c r="D12" s="53">
        <v>32.52</v>
      </c>
      <c r="E12" s="53">
        <v>30.21</v>
      </c>
      <c r="F12" s="53">
        <v>133.54</v>
      </c>
      <c r="G12" s="54">
        <f t="shared" si="2"/>
        <v>2003.1</v>
      </c>
      <c r="H12" s="54">
        <f t="shared" si="3"/>
        <v>200310</v>
      </c>
      <c r="I12" s="16">
        <f t="shared" si="0"/>
        <v>15</v>
      </c>
      <c r="J12" s="16">
        <f t="shared" si="1"/>
        <v>100</v>
      </c>
    </row>
    <row r="13" spans="1:10" ht="12.75">
      <c r="A13" s="37" t="s">
        <v>97</v>
      </c>
      <c r="B13" s="53">
        <v>32.74</v>
      </c>
      <c r="C13" s="53">
        <v>37.72</v>
      </c>
      <c r="D13" s="53">
        <v>32.35</v>
      </c>
      <c r="E13" s="53">
        <v>30.04</v>
      </c>
      <c r="F13" s="53">
        <v>132.85</v>
      </c>
      <c r="G13" s="54">
        <f t="shared" si="2"/>
        <v>1992.75</v>
      </c>
      <c r="H13" s="54">
        <f t="shared" si="3"/>
        <v>199275</v>
      </c>
      <c r="I13" s="16">
        <f t="shared" si="0"/>
        <v>15</v>
      </c>
      <c r="J13" s="16">
        <f t="shared" si="1"/>
        <v>100</v>
      </c>
    </row>
    <row r="14" spans="1:10" ht="12.75">
      <c r="A14" s="37" t="s">
        <v>98</v>
      </c>
      <c r="B14" s="53">
        <v>32.76</v>
      </c>
      <c r="C14" s="53">
        <v>37.75</v>
      </c>
      <c r="D14" s="53">
        <v>32.37</v>
      </c>
      <c r="E14" s="53">
        <v>30.07</v>
      </c>
      <c r="F14" s="53">
        <v>132.95</v>
      </c>
      <c r="G14" s="54">
        <f t="shared" si="2"/>
        <v>1994.2499999999998</v>
      </c>
      <c r="H14" s="54">
        <f t="shared" si="3"/>
        <v>199424.99999999997</v>
      </c>
      <c r="I14" s="16">
        <f t="shared" si="0"/>
        <v>15</v>
      </c>
      <c r="J14" s="16">
        <f t="shared" si="1"/>
        <v>100</v>
      </c>
    </row>
    <row r="15" spans="1:10" ht="12.75">
      <c r="A15" s="37" t="s">
        <v>99</v>
      </c>
      <c r="B15" s="53">
        <v>32.74</v>
      </c>
      <c r="C15" s="53">
        <v>37.72</v>
      </c>
      <c r="D15" s="53">
        <v>32.35</v>
      </c>
      <c r="E15" s="53">
        <v>30.04</v>
      </c>
      <c r="F15" s="53">
        <v>132.85</v>
      </c>
      <c r="G15" s="54">
        <f t="shared" si="2"/>
        <v>1992.75</v>
      </c>
      <c r="H15" s="54">
        <f t="shared" si="3"/>
        <v>199275</v>
      </c>
      <c r="I15" s="16">
        <f t="shared" si="0"/>
        <v>15</v>
      </c>
      <c r="J15" s="16">
        <f t="shared" si="1"/>
        <v>100</v>
      </c>
    </row>
    <row r="16" spans="1:10" ht="12.75">
      <c r="A16" s="37" t="s">
        <v>100</v>
      </c>
      <c r="B16" s="53">
        <v>32.74</v>
      </c>
      <c r="C16" s="53">
        <v>37.72</v>
      </c>
      <c r="D16" s="53">
        <v>32.35</v>
      </c>
      <c r="E16" s="53">
        <v>30.04</v>
      </c>
      <c r="F16" s="53">
        <v>132.85</v>
      </c>
      <c r="G16" s="54">
        <f t="shared" si="2"/>
        <v>1992.75</v>
      </c>
      <c r="H16" s="54">
        <f t="shared" si="3"/>
        <v>199275</v>
      </c>
      <c r="I16" s="16">
        <f t="shared" si="0"/>
        <v>15</v>
      </c>
      <c r="J16" s="16">
        <f t="shared" si="1"/>
        <v>100</v>
      </c>
    </row>
    <row r="17" spans="1:10" ht="12.75">
      <c r="A17" s="37" t="s">
        <v>6</v>
      </c>
      <c r="B17" s="53">
        <v>34.5</v>
      </c>
      <c r="C17" s="53">
        <v>39.79</v>
      </c>
      <c r="D17" s="53">
        <v>34.08</v>
      </c>
      <c r="E17" s="53">
        <v>31.63</v>
      </c>
      <c r="F17" s="53">
        <v>140</v>
      </c>
      <c r="G17" s="54">
        <f t="shared" si="2"/>
        <v>2100</v>
      </c>
      <c r="H17" s="54">
        <f t="shared" si="3"/>
        <v>210000</v>
      </c>
      <c r="I17" s="16">
        <f t="shared" si="0"/>
        <v>15</v>
      </c>
      <c r="J17" s="16">
        <f t="shared" si="1"/>
        <v>100</v>
      </c>
    </row>
    <row r="18" spans="1:10" ht="12.75">
      <c r="A18" s="37" t="s">
        <v>101</v>
      </c>
      <c r="B18" s="53">
        <v>32.74</v>
      </c>
      <c r="C18" s="53">
        <v>37.72</v>
      </c>
      <c r="D18" s="53">
        <v>32.35</v>
      </c>
      <c r="E18" s="53">
        <v>30.04</v>
      </c>
      <c r="F18" s="53">
        <v>132.85</v>
      </c>
      <c r="G18" s="54">
        <f t="shared" si="2"/>
        <v>1992.75</v>
      </c>
      <c r="H18" s="54">
        <f t="shared" si="3"/>
        <v>199275</v>
      </c>
      <c r="I18" s="16">
        <f t="shared" si="0"/>
        <v>15</v>
      </c>
      <c r="J18" s="16">
        <f t="shared" si="1"/>
        <v>100</v>
      </c>
    </row>
    <row r="19" spans="1:10" ht="12.75">
      <c r="A19" s="37" t="s">
        <v>102</v>
      </c>
      <c r="B19" s="53">
        <v>32.74</v>
      </c>
      <c r="C19" s="53">
        <v>37.72</v>
      </c>
      <c r="D19" s="53">
        <v>32.35</v>
      </c>
      <c r="E19" s="53">
        <v>30.04</v>
      </c>
      <c r="F19" s="53">
        <v>132.85</v>
      </c>
      <c r="G19" s="54">
        <f t="shared" si="2"/>
        <v>1992.75</v>
      </c>
      <c r="H19" s="54">
        <f t="shared" si="3"/>
        <v>199275</v>
      </c>
      <c r="I19" s="16">
        <f t="shared" si="0"/>
        <v>15</v>
      </c>
      <c r="J19" s="16">
        <f t="shared" si="1"/>
        <v>100</v>
      </c>
    </row>
    <row r="20" spans="1:10" ht="12.75">
      <c r="A20" s="37" t="s">
        <v>103</v>
      </c>
      <c r="B20" s="53">
        <v>32.74</v>
      </c>
      <c r="C20" s="53">
        <v>37.72</v>
      </c>
      <c r="D20" s="53">
        <v>32.35</v>
      </c>
      <c r="E20" s="53">
        <v>30.04</v>
      </c>
      <c r="F20" s="53">
        <v>132.85</v>
      </c>
      <c r="G20" s="54">
        <f t="shared" si="2"/>
        <v>1992.75</v>
      </c>
      <c r="H20" s="54">
        <f t="shared" si="3"/>
        <v>199275</v>
      </c>
      <c r="I20" s="16">
        <f t="shared" si="0"/>
        <v>15</v>
      </c>
      <c r="J20" s="16">
        <f t="shared" si="1"/>
        <v>100</v>
      </c>
    </row>
    <row r="21" spans="1:10" ht="12.75">
      <c r="A21" s="37" t="s">
        <v>104</v>
      </c>
      <c r="B21" s="53">
        <v>36.17</v>
      </c>
      <c r="C21" s="53">
        <v>41.8</v>
      </c>
      <c r="D21" s="53">
        <v>35.71</v>
      </c>
      <c r="E21" s="53">
        <v>33.08</v>
      </c>
      <c r="F21" s="53">
        <v>146.76</v>
      </c>
      <c r="G21" s="54">
        <f t="shared" si="2"/>
        <v>2201.3999999999996</v>
      </c>
      <c r="H21" s="54">
        <f t="shared" si="3"/>
        <v>220139.99999999997</v>
      </c>
      <c r="I21" s="16">
        <f t="shared" si="0"/>
        <v>15</v>
      </c>
      <c r="J21" s="16">
        <f t="shared" si="1"/>
        <v>100</v>
      </c>
    </row>
    <row r="22" spans="1:10" ht="12.75">
      <c r="A22" s="37" t="s">
        <v>7</v>
      </c>
      <c r="B22" s="53">
        <v>36.95</v>
      </c>
      <c r="C22" s="53">
        <v>42.72</v>
      </c>
      <c r="D22" s="53">
        <v>36.47</v>
      </c>
      <c r="E22" s="53">
        <v>33.78</v>
      </c>
      <c r="F22" s="53">
        <v>149.92</v>
      </c>
      <c r="G22" s="54">
        <f t="shared" si="2"/>
        <v>2248.7999999999997</v>
      </c>
      <c r="H22" s="54">
        <f t="shared" si="3"/>
        <v>224879.99999999997</v>
      </c>
      <c r="I22" s="16">
        <f t="shared" si="0"/>
        <v>15</v>
      </c>
      <c r="J22" s="16">
        <f t="shared" si="1"/>
        <v>100</v>
      </c>
    </row>
    <row r="23" spans="1:10" ht="12.75">
      <c r="A23" s="37" t="s">
        <v>105</v>
      </c>
      <c r="B23" s="53">
        <v>32.74</v>
      </c>
      <c r="C23" s="53">
        <v>37.72</v>
      </c>
      <c r="D23" s="53">
        <v>32.35</v>
      </c>
      <c r="E23" s="53">
        <v>30.04</v>
      </c>
      <c r="F23" s="53">
        <v>132.85</v>
      </c>
      <c r="G23" s="54">
        <f t="shared" si="2"/>
        <v>1992.75</v>
      </c>
      <c r="H23" s="54">
        <f t="shared" si="3"/>
        <v>199275</v>
      </c>
      <c r="I23" s="16">
        <f t="shared" si="0"/>
        <v>15</v>
      </c>
      <c r="J23" s="16">
        <f t="shared" si="1"/>
        <v>100</v>
      </c>
    </row>
    <row r="24" spans="1:10" ht="12.75">
      <c r="A24" s="37" t="s">
        <v>106</v>
      </c>
      <c r="B24" s="53">
        <v>32.92</v>
      </c>
      <c r="C24" s="53">
        <v>37.91</v>
      </c>
      <c r="D24" s="53">
        <v>32.53</v>
      </c>
      <c r="E24" s="53">
        <v>30.23</v>
      </c>
      <c r="F24" s="53">
        <v>133.59</v>
      </c>
      <c r="G24" s="54">
        <f t="shared" si="2"/>
        <v>2003.8500000000001</v>
      </c>
      <c r="H24" s="54">
        <f t="shared" si="3"/>
        <v>200385</v>
      </c>
      <c r="I24" s="16">
        <f t="shared" si="0"/>
        <v>15</v>
      </c>
      <c r="J24" s="16">
        <f t="shared" si="1"/>
        <v>100</v>
      </c>
    </row>
    <row r="25" spans="1:10" ht="12.75">
      <c r="A25" s="37" t="s">
        <v>107</v>
      </c>
      <c r="B25" s="53">
        <v>32.85</v>
      </c>
      <c r="C25" s="53">
        <v>37.85</v>
      </c>
      <c r="D25" s="53">
        <v>32.46</v>
      </c>
      <c r="E25" s="53">
        <v>30.15</v>
      </c>
      <c r="F25" s="53">
        <v>133.31</v>
      </c>
      <c r="G25" s="54">
        <f t="shared" si="2"/>
        <v>1999.65</v>
      </c>
      <c r="H25" s="54">
        <f t="shared" si="3"/>
        <v>199965</v>
      </c>
      <c r="I25" s="16">
        <f t="shared" si="0"/>
        <v>15</v>
      </c>
      <c r="J25" s="16">
        <f t="shared" si="1"/>
        <v>100</v>
      </c>
    </row>
    <row r="26" spans="1:10" ht="12.75">
      <c r="A26" s="37" t="s">
        <v>108</v>
      </c>
      <c r="B26" s="53">
        <v>33.62</v>
      </c>
      <c r="C26" s="53">
        <v>38.75</v>
      </c>
      <c r="D26" s="53">
        <v>33.22</v>
      </c>
      <c r="E26" s="53">
        <v>30.85</v>
      </c>
      <c r="F26" s="53">
        <v>136.44</v>
      </c>
      <c r="G26" s="54">
        <f t="shared" si="2"/>
        <v>2046.6</v>
      </c>
      <c r="H26" s="54">
        <f t="shared" si="3"/>
        <v>204660</v>
      </c>
      <c r="I26" s="16">
        <f t="shared" si="0"/>
        <v>15</v>
      </c>
      <c r="J26" s="16">
        <f t="shared" si="1"/>
        <v>100</v>
      </c>
    </row>
    <row r="27" spans="1:10" ht="12.75">
      <c r="A27" s="37" t="s">
        <v>109</v>
      </c>
      <c r="B27" s="53">
        <v>33.6</v>
      </c>
      <c r="C27" s="53">
        <v>38.74</v>
      </c>
      <c r="D27" s="53">
        <v>33.19</v>
      </c>
      <c r="E27" s="53">
        <v>30.8</v>
      </c>
      <c r="F27" s="53">
        <v>136.33</v>
      </c>
      <c r="G27" s="54">
        <f t="shared" si="2"/>
        <v>2044.9500000000003</v>
      </c>
      <c r="H27" s="54">
        <f t="shared" si="3"/>
        <v>204495.00000000003</v>
      </c>
      <c r="I27" s="16">
        <f t="shared" si="0"/>
        <v>15</v>
      </c>
      <c r="J27" s="16">
        <f t="shared" si="1"/>
        <v>100</v>
      </c>
    </row>
    <row r="28" spans="1:10" ht="12.75">
      <c r="A28" s="37" t="s">
        <v>8</v>
      </c>
      <c r="B28" s="53">
        <v>36.95</v>
      </c>
      <c r="C28" s="53">
        <v>42.72</v>
      </c>
      <c r="D28" s="53">
        <v>36.47</v>
      </c>
      <c r="E28" s="53">
        <v>33.78</v>
      </c>
      <c r="F28" s="53">
        <v>149.92</v>
      </c>
      <c r="G28" s="54">
        <f t="shared" si="2"/>
        <v>2248.7999999999997</v>
      </c>
      <c r="H28" s="54">
        <f t="shared" si="3"/>
        <v>224879.99999999997</v>
      </c>
      <c r="I28" s="16">
        <f t="shared" si="0"/>
        <v>15</v>
      </c>
      <c r="J28" s="16">
        <f t="shared" si="1"/>
        <v>100</v>
      </c>
    </row>
    <row r="29" spans="1:10" ht="12.75">
      <c r="A29" s="37" t="s">
        <v>110</v>
      </c>
      <c r="B29" s="53">
        <v>36.71</v>
      </c>
      <c r="C29" s="53">
        <v>42.44</v>
      </c>
      <c r="D29" s="53">
        <v>36.24</v>
      </c>
      <c r="E29" s="53">
        <v>33.57</v>
      </c>
      <c r="F29" s="53">
        <v>148.96</v>
      </c>
      <c r="G29" s="54">
        <f t="shared" si="2"/>
        <v>2234.4</v>
      </c>
      <c r="H29" s="54">
        <f t="shared" si="3"/>
        <v>223440</v>
      </c>
      <c r="I29" s="16">
        <f t="shared" si="0"/>
        <v>15</v>
      </c>
      <c r="J29" s="16">
        <f t="shared" si="1"/>
        <v>100</v>
      </c>
    </row>
    <row r="30" spans="1:10" ht="12.75">
      <c r="A30" s="37" t="s">
        <v>111</v>
      </c>
      <c r="B30" s="53">
        <v>36.37</v>
      </c>
      <c r="C30" s="53">
        <v>42.02</v>
      </c>
      <c r="D30" s="53">
        <v>35.91</v>
      </c>
      <c r="E30" s="53">
        <v>33.28</v>
      </c>
      <c r="F30" s="53">
        <v>147.58</v>
      </c>
      <c r="G30" s="54">
        <f t="shared" si="2"/>
        <v>2213.7000000000003</v>
      </c>
      <c r="H30" s="54">
        <f t="shared" si="3"/>
        <v>221370.00000000003</v>
      </c>
      <c r="I30" s="16">
        <f t="shared" si="0"/>
        <v>15</v>
      </c>
      <c r="J30" s="16">
        <f t="shared" si="1"/>
        <v>100</v>
      </c>
    </row>
    <row r="31" spans="1:10" ht="12.75">
      <c r="A31" s="37" t="s">
        <v>112</v>
      </c>
      <c r="B31" s="53">
        <v>32.78</v>
      </c>
      <c r="C31" s="53">
        <v>37.77</v>
      </c>
      <c r="D31" s="53">
        <v>32.39</v>
      </c>
      <c r="E31" s="53">
        <v>30.08</v>
      </c>
      <c r="F31" s="53">
        <v>133.02</v>
      </c>
      <c r="G31" s="54">
        <f t="shared" si="2"/>
        <v>1995.3000000000002</v>
      </c>
      <c r="H31" s="54">
        <f t="shared" si="3"/>
        <v>199530.00000000003</v>
      </c>
      <c r="I31" s="16">
        <f t="shared" si="0"/>
        <v>15</v>
      </c>
      <c r="J31" s="16">
        <f t="shared" si="1"/>
        <v>100</v>
      </c>
    </row>
    <row r="32" spans="1:10" ht="12.75">
      <c r="A32" s="37" t="s">
        <v>9</v>
      </c>
      <c r="B32" s="53">
        <v>36.95</v>
      </c>
      <c r="C32" s="53">
        <v>42.72</v>
      </c>
      <c r="D32" s="53">
        <v>36.47</v>
      </c>
      <c r="E32" s="53">
        <v>33.78</v>
      </c>
      <c r="F32" s="53">
        <v>149.92</v>
      </c>
      <c r="G32" s="54">
        <f t="shared" si="2"/>
        <v>2248.7999999999997</v>
      </c>
      <c r="H32" s="54">
        <f t="shared" si="3"/>
        <v>224879.99999999997</v>
      </c>
      <c r="I32" s="16">
        <f t="shared" si="0"/>
        <v>15</v>
      </c>
      <c r="J32" s="16">
        <f t="shared" si="1"/>
        <v>100</v>
      </c>
    </row>
    <row r="33" spans="1:10" ht="12.75">
      <c r="A33" s="37" t="s">
        <v>10</v>
      </c>
      <c r="B33" s="53">
        <v>37.74</v>
      </c>
      <c r="C33" s="53">
        <v>43.66</v>
      </c>
      <c r="D33" s="53">
        <v>37.24</v>
      </c>
      <c r="E33" s="53">
        <v>34.48</v>
      </c>
      <c r="F33" s="53">
        <v>153.12</v>
      </c>
      <c r="G33" s="54">
        <f t="shared" si="2"/>
        <v>2296.8</v>
      </c>
      <c r="H33" s="54">
        <f t="shared" si="3"/>
        <v>229680.00000000003</v>
      </c>
      <c r="I33" s="16">
        <f t="shared" si="0"/>
        <v>15</v>
      </c>
      <c r="J33" s="16">
        <f t="shared" si="1"/>
        <v>100</v>
      </c>
    </row>
    <row r="34" spans="1:10" ht="12.75">
      <c r="A34" s="37" t="s">
        <v>113</v>
      </c>
      <c r="B34" s="53">
        <v>34.09</v>
      </c>
      <c r="C34" s="53">
        <v>39.32</v>
      </c>
      <c r="D34" s="53">
        <v>33.67</v>
      </c>
      <c r="E34" s="53">
        <v>31.24</v>
      </c>
      <c r="F34" s="53">
        <v>138.32</v>
      </c>
      <c r="G34" s="54">
        <f t="shared" si="2"/>
        <v>2074.7999999999997</v>
      </c>
      <c r="H34" s="54">
        <f t="shared" si="3"/>
        <v>207479.99999999997</v>
      </c>
      <c r="I34" s="16">
        <f t="shared" si="0"/>
        <v>15</v>
      </c>
      <c r="J34" s="16">
        <f t="shared" si="1"/>
        <v>100</v>
      </c>
    </row>
    <row r="35" spans="1:10" ht="12.75">
      <c r="A35" s="37" t="s">
        <v>114</v>
      </c>
      <c r="B35" s="53">
        <v>33.77</v>
      </c>
      <c r="C35" s="53">
        <v>38.94</v>
      </c>
      <c r="D35" s="53">
        <v>33.35</v>
      </c>
      <c r="E35" s="53">
        <v>30.95</v>
      </c>
      <c r="F35" s="53">
        <v>137.01</v>
      </c>
      <c r="G35" s="54">
        <f t="shared" si="2"/>
        <v>2055.1499999999996</v>
      </c>
      <c r="H35" s="54">
        <f t="shared" si="3"/>
        <v>205514.99999999997</v>
      </c>
      <c r="I35" s="16">
        <f t="shared" si="0"/>
        <v>15</v>
      </c>
      <c r="J35" s="16">
        <f t="shared" si="1"/>
        <v>100</v>
      </c>
    </row>
    <row r="36" spans="1:10" ht="12.75">
      <c r="A36" s="37" t="s">
        <v>115</v>
      </c>
      <c r="B36" s="53">
        <v>33.83</v>
      </c>
      <c r="C36" s="53">
        <v>39.01</v>
      </c>
      <c r="D36" s="53">
        <v>33.42</v>
      </c>
      <c r="E36" s="53">
        <v>31.01</v>
      </c>
      <c r="F36" s="53">
        <v>137.27</v>
      </c>
      <c r="G36" s="54">
        <f t="shared" si="2"/>
        <v>2059.05</v>
      </c>
      <c r="H36" s="54">
        <f t="shared" si="3"/>
        <v>205905.00000000003</v>
      </c>
      <c r="I36" s="16">
        <f t="shared" si="0"/>
        <v>15</v>
      </c>
      <c r="J36" s="16">
        <f t="shared" si="1"/>
        <v>100</v>
      </c>
    </row>
    <row r="37" spans="1:10" ht="12.75">
      <c r="A37" s="37" t="s">
        <v>116</v>
      </c>
      <c r="B37" s="53">
        <v>32.74</v>
      </c>
      <c r="C37" s="53">
        <v>37.72</v>
      </c>
      <c r="D37" s="53">
        <v>32.35</v>
      </c>
      <c r="E37" s="53">
        <v>30.04</v>
      </c>
      <c r="F37" s="53">
        <v>132.85</v>
      </c>
      <c r="G37" s="54">
        <f t="shared" si="2"/>
        <v>1992.75</v>
      </c>
      <c r="H37" s="54">
        <f t="shared" si="3"/>
        <v>199275</v>
      </c>
      <c r="I37" s="16">
        <f t="shared" si="0"/>
        <v>15</v>
      </c>
      <c r="J37" s="16">
        <f t="shared" si="1"/>
        <v>100</v>
      </c>
    </row>
    <row r="38" spans="1:10" ht="12.75">
      <c r="A38" s="37" t="s">
        <v>117</v>
      </c>
      <c r="B38" s="53">
        <v>36.17</v>
      </c>
      <c r="C38" s="53">
        <v>41.8</v>
      </c>
      <c r="D38" s="53">
        <v>35.71</v>
      </c>
      <c r="E38" s="53">
        <v>33.08</v>
      </c>
      <c r="F38" s="53">
        <v>146.76</v>
      </c>
      <c r="G38" s="54">
        <f t="shared" si="2"/>
        <v>2201.3999999999996</v>
      </c>
      <c r="H38" s="54">
        <f t="shared" si="3"/>
        <v>220139.99999999997</v>
      </c>
      <c r="I38" s="16">
        <f t="shared" si="0"/>
        <v>15</v>
      </c>
      <c r="J38" s="16">
        <f t="shared" si="1"/>
        <v>100</v>
      </c>
    </row>
    <row r="39" spans="1:10" ht="12.75">
      <c r="A39" s="37" t="s">
        <v>11</v>
      </c>
      <c r="B39" s="53">
        <v>34.17</v>
      </c>
      <c r="C39" s="53">
        <v>39.43</v>
      </c>
      <c r="D39" s="53">
        <v>33.75</v>
      </c>
      <c r="E39" s="53">
        <v>31.31</v>
      </c>
      <c r="F39" s="53">
        <v>138.66</v>
      </c>
      <c r="G39" s="54">
        <f t="shared" si="2"/>
        <v>2079.9</v>
      </c>
      <c r="H39" s="54">
        <f t="shared" si="3"/>
        <v>207990</v>
      </c>
      <c r="I39" s="16">
        <f aca="true" t="shared" si="4" ref="I39:I73">Treatments</f>
        <v>15</v>
      </c>
      <c r="J39" s="16">
        <f aca="true" t="shared" si="5" ref="J39:J73">Patients</f>
        <v>100</v>
      </c>
    </row>
    <row r="40" spans="1:10" ht="12.75">
      <c r="A40" s="37" t="s">
        <v>118</v>
      </c>
      <c r="B40" s="53">
        <v>32.74</v>
      </c>
      <c r="C40" s="53">
        <v>37.72</v>
      </c>
      <c r="D40" s="53">
        <v>32.35</v>
      </c>
      <c r="E40" s="53">
        <v>30.04</v>
      </c>
      <c r="F40" s="53">
        <v>132.85</v>
      </c>
      <c r="G40" s="54">
        <f t="shared" si="2"/>
        <v>1992.75</v>
      </c>
      <c r="H40" s="54">
        <f t="shared" si="3"/>
        <v>199275</v>
      </c>
      <c r="I40" s="16">
        <f t="shared" si="4"/>
        <v>15</v>
      </c>
      <c r="J40" s="16">
        <f t="shared" si="5"/>
        <v>100</v>
      </c>
    </row>
    <row r="41" spans="1:10" ht="12.75">
      <c r="A41" s="37" t="s">
        <v>119</v>
      </c>
      <c r="B41" s="53">
        <v>32.74</v>
      </c>
      <c r="C41" s="53">
        <v>37.72</v>
      </c>
      <c r="D41" s="53">
        <v>32.35</v>
      </c>
      <c r="E41" s="53">
        <v>30.04</v>
      </c>
      <c r="F41" s="53">
        <v>132.85</v>
      </c>
      <c r="G41" s="54">
        <f t="shared" si="2"/>
        <v>1992.75</v>
      </c>
      <c r="H41" s="54">
        <f t="shared" si="3"/>
        <v>199275</v>
      </c>
      <c r="I41" s="16">
        <f t="shared" si="4"/>
        <v>15</v>
      </c>
      <c r="J41" s="16">
        <f t="shared" si="5"/>
        <v>100</v>
      </c>
    </row>
    <row r="42" spans="1:10" ht="12.75">
      <c r="A42" s="37" t="s">
        <v>12</v>
      </c>
      <c r="B42" s="53">
        <v>31.81</v>
      </c>
      <c r="C42" s="53">
        <v>36.59</v>
      </c>
      <c r="D42" s="53">
        <v>31.43</v>
      </c>
      <c r="E42" s="53">
        <v>29.22</v>
      </c>
      <c r="F42" s="53">
        <v>129.05</v>
      </c>
      <c r="G42" s="54">
        <f t="shared" si="2"/>
        <v>1935.7500000000002</v>
      </c>
      <c r="H42" s="54">
        <f t="shared" si="3"/>
        <v>193575.00000000003</v>
      </c>
      <c r="I42" s="16">
        <f t="shared" si="4"/>
        <v>15</v>
      </c>
      <c r="J42" s="16">
        <f t="shared" si="5"/>
        <v>100</v>
      </c>
    </row>
    <row r="43" spans="1:10" ht="12.75">
      <c r="A43" s="37" t="s">
        <v>13</v>
      </c>
      <c r="B43" s="53">
        <v>33.57</v>
      </c>
      <c r="C43" s="53">
        <v>38.64</v>
      </c>
      <c r="D43" s="53">
        <v>33.17</v>
      </c>
      <c r="E43" s="53">
        <v>30.82</v>
      </c>
      <c r="F43" s="53">
        <v>136.2</v>
      </c>
      <c r="G43" s="54">
        <f t="shared" si="2"/>
        <v>2042.9999999999998</v>
      </c>
      <c r="H43" s="54">
        <f t="shared" si="3"/>
        <v>204299.99999999997</v>
      </c>
      <c r="I43" s="16">
        <f t="shared" si="4"/>
        <v>15</v>
      </c>
      <c r="J43" s="16">
        <f t="shared" si="5"/>
        <v>100</v>
      </c>
    </row>
    <row r="44" spans="1:10" ht="12.75">
      <c r="A44" s="37" t="s">
        <v>14</v>
      </c>
      <c r="B44" s="53">
        <v>35.58</v>
      </c>
      <c r="C44" s="53">
        <v>41</v>
      </c>
      <c r="D44" s="53">
        <v>35.14</v>
      </c>
      <c r="E44" s="53">
        <v>32.62</v>
      </c>
      <c r="F44" s="53">
        <v>144.34</v>
      </c>
      <c r="G44" s="54">
        <f t="shared" si="2"/>
        <v>2165.1</v>
      </c>
      <c r="H44" s="54">
        <f t="shared" si="3"/>
        <v>216510</v>
      </c>
      <c r="I44" s="16">
        <f t="shared" si="4"/>
        <v>15</v>
      </c>
      <c r="J44" s="16">
        <f t="shared" si="5"/>
        <v>100</v>
      </c>
    </row>
    <row r="45" spans="1:10" ht="12.75">
      <c r="A45" s="37" t="s">
        <v>15</v>
      </c>
      <c r="B45" s="53">
        <v>31.82</v>
      </c>
      <c r="C45" s="53">
        <v>36.58</v>
      </c>
      <c r="D45" s="53">
        <v>31.45</v>
      </c>
      <c r="E45" s="53">
        <v>29.25</v>
      </c>
      <c r="F45" s="53">
        <v>129.1</v>
      </c>
      <c r="G45" s="54">
        <f t="shared" si="2"/>
        <v>1936.5</v>
      </c>
      <c r="H45" s="54">
        <f t="shared" si="3"/>
        <v>193650</v>
      </c>
      <c r="I45" s="16">
        <f t="shared" si="4"/>
        <v>15</v>
      </c>
      <c r="J45" s="16">
        <f t="shared" si="5"/>
        <v>100</v>
      </c>
    </row>
    <row r="46" spans="1:10" ht="12.75">
      <c r="A46" s="37" t="s">
        <v>16</v>
      </c>
      <c r="B46" s="53">
        <v>30.66</v>
      </c>
      <c r="C46" s="53">
        <v>35.17</v>
      </c>
      <c r="D46" s="53">
        <v>30.32</v>
      </c>
      <c r="E46" s="53">
        <v>28.24</v>
      </c>
      <c r="F46" s="53">
        <v>124.39</v>
      </c>
      <c r="G46" s="54">
        <f t="shared" si="2"/>
        <v>1865.85</v>
      </c>
      <c r="H46" s="54">
        <f t="shared" si="3"/>
        <v>186585</v>
      </c>
      <c r="I46" s="16">
        <f t="shared" si="4"/>
        <v>15</v>
      </c>
      <c r="J46" s="16">
        <f t="shared" si="5"/>
        <v>100</v>
      </c>
    </row>
    <row r="47" spans="1:10" ht="12.75">
      <c r="A47" s="37" t="s">
        <v>17</v>
      </c>
      <c r="B47" s="53">
        <v>31.92</v>
      </c>
      <c r="C47" s="53">
        <v>36.61</v>
      </c>
      <c r="D47" s="53">
        <v>31.56</v>
      </c>
      <c r="E47" s="53">
        <v>29.39</v>
      </c>
      <c r="F47" s="53">
        <v>129.48</v>
      </c>
      <c r="G47" s="54">
        <f t="shared" si="2"/>
        <v>1942.1999999999998</v>
      </c>
      <c r="H47" s="54">
        <f t="shared" si="3"/>
        <v>194219.99999999997</v>
      </c>
      <c r="I47" s="16">
        <f t="shared" si="4"/>
        <v>15</v>
      </c>
      <c r="J47" s="16">
        <f t="shared" si="5"/>
        <v>100</v>
      </c>
    </row>
    <row r="48" spans="1:10" ht="12.75">
      <c r="A48" s="37" t="s">
        <v>18</v>
      </c>
      <c r="B48" s="53">
        <v>32.8</v>
      </c>
      <c r="C48" s="53">
        <v>37.55</v>
      </c>
      <c r="D48" s="53">
        <v>32.43</v>
      </c>
      <c r="E48" s="53">
        <v>30.23</v>
      </c>
      <c r="F48" s="53">
        <v>133.01</v>
      </c>
      <c r="G48" s="54">
        <f t="shared" si="2"/>
        <v>1995.1499999999999</v>
      </c>
      <c r="H48" s="54">
        <f t="shared" si="3"/>
        <v>199515</v>
      </c>
      <c r="I48" s="16">
        <f t="shared" si="4"/>
        <v>15</v>
      </c>
      <c r="J48" s="16">
        <f t="shared" si="5"/>
        <v>100</v>
      </c>
    </row>
    <row r="49" spans="1:10" ht="12.75">
      <c r="A49" s="37" t="s">
        <v>19</v>
      </c>
      <c r="B49" s="53">
        <v>29.58</v>
      </c>
      <c r="C49" s="53">
        <v>33.92</v>
      </c>
      <c r="D49" s="53">
        <v>29.26</v>
      </c>
      <c r="E49" s="53">
        <v>27.26</v>
      </c>
      <c r="F49" s="53">
        <v>120.02</v>
      </c>
      <c r="G49" s="54">
        <f t="shared" si="2"/>
        <v>1800.3</v>
      </c>
      <c r="H49" s="54">
        <f t="shared" si="3"/>
        <v>180030</v>
      </c>
      <c r="I49" s="16">
        <f t="shared" si="4"/>
        <v>15</v>
      </c>
      <c r="J49" s="16">
        <f t="shared" si="5"/>
        <v>100</v>
      </c>
    </row>
    <row r="50" spans="1:10" ht="12.75">
      <c r="A50" s="37" t="s">
        <v>20</v>
      </c>
      <c r="B50" s="53">
        <v>31.37</v>
      </c>
      <c r="C50" s="53">
        <v>36.05</v>
      </c>
      <c r="D50" s="53">
        <v>31.01</v>
      </c>
      <c r="E50" s="53">
        <v>28.84</v>
      </c>
      <c r="F50" s="53">
        <v>127.27</v>
      </c>
      <c r="G50" s="54">
        <f t="shared" si="2"/>
        <v>1909.05</v>
      </c>
      <c r="H50" s="54">
        <f t="shared" si="3"/>
        <v>190905</v>
      </c>
      <c r="I50" s="16">
        <f t="shared" si="4"/>
        <v>15</v>
      </c>
      <c r="J50" s="16">
        <f t="shared" si="5"/>
        <v>100</v>
      </c>
    </row>
    <row r="51" spans="1:10" ht="12.75">
      <c r="A51" s="37" t="s">
        <v>21</v>
      </c>
      <c r="B51" s="53">
        <v>33.32</v>
      </c>
      <c r="C51" s="53">
        <v>38.44</v>
      </c>
      <c r="D51" s="53">
        <v>32.9</v>
      </c>
      <c r="E51" s="53">
        <v>30.53</v>
      </c>
      <c r="F51" s="53">
        <v>135.19</v>
      </c>
      <c r="G51" s="54">
        <f t="shared" si="2"/>
        <v>2027.85</v>
      </c>
      <c r="H51" s="54">
        <f t="shared" si="3"/>
        <v>202785</v>
      </c>
      <c r="I51" s="16">
        <f t="shared" si="4"/>
        <v>15</v>
      </c>
      <c r="J51" s="16">
        <f t="shared" si="5"/>
        <v>100</v>
      </c>
    </row>
    <row r="52" spans="1:10" ht="12.75">
      <c r="A52" s="37" t="s">
        <v>22</v>
      </c>
      <c r="B52" s="53">
        <v>29.05</v>
      </c>
      <c r="C52" s="53">
        <v>33.38</v>
      </c>
      <c r="D52" s="53">
        <v>28.73</v>
      </c>
      <c r="E52" s="53">
        <v>26.74</v>
      </c>
      <c r="F52" s="53">
        <v>117.9</v>
      </c>
      <c r="G52" s="54">
        <f t="shared" si="2"/>
        <v>1768.5</v>
      </c>
      <c r="H52" s="54">
        <f t="shared" si="3"/>
        <v>176850</v>
      </c>
      <c r="I52" s="16">
        <f t="shared" si="4"/>
        <v>15</v>
      </c>
      <c r="J52" s="16">
        <f t="shared" si="5"/>
        <v>100</v>
      </c>
    </row>
    <row r="53" spans="1:10" ht="12.75">
      <c r="A53" s="37" t="s">
        <v>23</v>
      </c>
      <c r="B53" s="53">
        <v>30.11</v>
      </c>
      <c r="C53" s="53">
        <v>34.54</v>
      </c>
      <c r="D53" s="53">
        <v>29.78</v>
      </c>
      <c r="E53" s="53">
        <v>27.75</v>
      </c>
      <c r="F53" s="53">
        <v>122.18</v>
      </c>
      <c r="G53" s="54">
        <f t="shared" si="2"/>
        <v>1832.7</v>
      </c>
      <c r="H53" s="54">
        <f t="shared" si="3"/>
        <v>183270</v>
      </c>
      <c r="I53" s="16">
        <f t="shared" si="4"/>
        <v>15</v>
      </c>
      <c r="J53" s="16">
        <f t="shared" si="5"/>
        <v>100</v>
      </c>
    </row>
    <row r="54" spans="1:8" ht="12.75">
      <c r="A54" s="25"/>
      <c r="B54" s="26"/>
      <c r="C54" s="26"/>
      <c r="D54" s="26"/>
      <c r="E54" s="26"/>
      <c r="F54" s="27"/>
      <c r="G54" s="55"/>
      <c r="H54" s="58"/>
    </row>
    <row r="55" spans="1:10" ht="38.25" customHeight="1">
      <c r="A55" s="67" t="s">
        <v>95</v>
      </c>
      <c r="B55" s="68"/>
      <c r="C55" s="68"/>
      <c r="D55" s="68"/>
      <c r="E55" s="68"/>
      <c r="F55" s="68"/>
      <c r="G55" s="68"/>
      <c r="H55" s="68"/>
      <c r="I55" s="21"/>
      <c r="J55" s="21"/>
    </row>
    <row r="56" spans="1:10" ht="12.75" customHeight="1">
      <c r="A56" s="22"/>
      <c r="B56" s="41"/>
      <c r="C56" s="41"/>
      <c r="D56" s="41"/>
      <c r="E56" s="41"/>
      <c r="F56" s="41"/>
      <c r="G56" s="41"/>
      <c r="H56" s="41"/>
      <c r="I56" s="21"/>
      <c r="J56" s="21"/>
    </row>
    <row r="57" spans="1:10" ht="12.75">
      <c r="A57" s="37" t="s">
        <v>24</v>
      </c>
      <c r="B57" s="53">
        <v>32.76</v>
      </c>
      <c r="C57" s="53">
        <v>37.58</v>
      </c>
      <c r="D57" s="53">
        <v>32.38</v>
      </c>
      <c r="E57" s="53">
        <v>30.15</v>
      </c>
      <c r="F57" s="53">
        <v>132.87</v>
      </c>
      <c r="G57" s="54">
        <f aca="true" t="shared" si="6" ref="G57:G103">F57*I57</f>
        <v>1993.0500000000002</v>
      </c>
      <c r="H57" s="54">
        <f aca="true" t="shared" si="7" ref="H57:H103">G57*J57</f>
        <v>199305.00000000003</v>
      </c>
      <c r="I57" s="16">
        <f t="shared" si="4"/>
        <v>15</v>
      </c>
      <c r="J57" s="16">
        <f t="shared" si="5"/>
        <v>100</v>
      </c>
    </row>
    <row r="58" spans="1:10" ht="12.75">
      <c r="A58" s="37" t="s">
        <v>120</v>
      </c>
      <c r="B58" s="53">
        <v>32.74</v>
      </c>
      <c r="C58" s="53">
        <v>37.61</v>
      </c>
      <c r="D58" s="53">
        <v>32.36</v>
      </c>
      <c r="E58" s="53">
        <v>30.1</v>
      </c>
      <c r="F58" s="53">
        <v>132.81</v>
      </c>
      <c r="G58" s="54">
        <f t="shared" si="6"/>
        <v>1992.15</v>
      </c>
      <c r="H58" s="54">
        <f t="shared" si="7"/>
        <v>199215</v>
      </c>
      <c r="I58" s="16">
        <f t="shared" si="4"/>
        <v>15</v>
      </c>
      <c r="J58" s="16">
        <f t="shared" si="5"/>
        <v>100</v>
      </c>
    </row>
    <row r="59" spans="1:10" ht="12.75">
      <c r="A59" s="37" t="s">
        <v>25</v>
      </c>
      <c r="B59" s="53">
        <v>30.93</v>
      </c>
      <c r="C59" s="53">
        <v>35.43</v>
      </c>
      <c r="D59" s="53">
        <v>30.59</v>
      </c>
      <c r="E59" s="53">
        <v>28.51</v>
      </c>
      <c r="F59" s="53">
        <v>125.46</v>
      </c>
      <c r="G59" s="54">
        <f t="shared" si="6"/>
        <v>1881.8999999999999</v>
      </c>
      <c r="H59" s="54">
        <f t="shared" si="7"/>
        <v>188190</v>
      </c>
      <c r="I59" s="16">
        <f t="shared" si="4"/>
        <v>15</v>
      </c>
      <c r="J59" s="16">
        <f t="shared" si="5"/>
        <v>100</v>
      </c>
    </row>
    <row r="60" spans="1:10" ht="12.75">
      <c r="A60" s="37" t="s">
        <v>26</v>
      </c>
      <c r="B60" s="53">
        <v>29.39</v>
      </c>
      <c r="C60" s="53">
        <v>33.79</v>
      </c>
      <c r="D60" s="53">
        <v>29.06</v>
      </c>
      <c r="E60" s="53">
        <v>27.04</v>
      </c>
      <c r="F60" s="53">
        <v>119.28</v>
      </c>
      <c r="G60" s="54">
        <f t="shared" si="6"/>
        <v>1789.2</v>
      </c>
      <c r="H60" s="54">
        <f t="shared" si="7"/>
        <v>178920</v>
      </c>
      <c r="I60" s="16">
        <f t="shared" si="4"/>
        <v>15</v>
      </c>
      <c r="J60" s="16">
        <f t="shared" si="5"/>
        <v>100</v>
      </c>
    </row>
    <row r="61" spans="1:10" ht="12.75">
      <c r="A61" s="37" t="s">
        <v>27</v>
      </c>
      <c r="B61" s="53">
        <v>29.38</v>
      </c>
      <c r="C61" s="53">
        <v>33.77</v>
      </c>
      <c r="D61" s="53">
        <v>29.05</v>
      </c>
      <c r="E61" s="53">
        <v>27.03</v>
      </c>
      <c r="F61" s="53">
        <v>119.23</v>
      </c>
      <c r="G61" s="54">
        <f t="shared" si="6"/>
        <v>1788.45</v>
      </c>
      <c r="H61" s="54">
        <f t="shared" si="7"/>
        <v>178845</v>
      </c>
      <c r="I61" s="16">
        <f t="shared" si="4"/>
        <v>15</v>
      </c>
      <c r="J61" s="16">
        <f t="shared" si="5"/>
        <v>100</v>
      </c>
    </row>
    <row r="62" spans="1:10" ht="12.75">
      <c r="A62" s="37" t="s">
        <v>28</v>
      </c>
      <c r="B62" s="53">
        <v>29.47</v>
      </c>
      <c r="C62" s="53">
        <v>33.87</v>
      </c>
      <c r="D62" s="53">
        <v>29.14</v>
      </c>
      <c r="E62" s="53">
        <v>27.12</v>
      </c>
      <c r="F62" s="53">
        <v>119.6</v>
      </c>
      <c r="G62" s="54">
        <f t="shared" si="6"/>
        <v>1794</v>
      </c>
      <c r="H62" s="54">
        <f t="shared" si="7"/>
        <v>179400</v>
      </c>
      <c r="I62" s="16">
        <f t="shared" si="4"/>
        <v>15</v>
      </c>
      <c r="J62" s="16">
        <f t="shared" si="5"/>
        <v>100</v>
      </c>
    </row>
    <row r="63" spans="1:10" ht="12.75">
      <c r="A63" s="37" t="s">
        <v>29</v>
      </c>
      <c r="B63" s="53">
        <v>29.21</v>
      </c>
      <c r="C63" s="53">
        <v>33.51</v>
      </c>
      <c r="D63" s="53">
        <v>28.89</v>
      </c>
      <c r="E63" s="53">
        <v>26.92</v>
      </c>
      <c r="F63" s="53">
        <v>118.53</v>
      </c>
      <c r="G63" s="54">
        <f t="shared" si="6"/>
        <v>1777.95</v>
      </c>
      <c r="H63" s="54">
        <f t="shared" si="7"/>
        <v>177795</v>
      </c>
      <c r="I63" s="16">
        <f t="shared" si="4"/>
        <v>15</v>
      </c>
      <c r="J63" s="16">
        <f t="shared" si="5"/>
        <v>100</v>
      </c>
    </row>
    <row r="64" spans="1:10" ht="12.75">
      <c r="A64" s="37" t="s">
        <v>30</v>
      </c>
      <c r="B64" s="53">
        <v>29.53</v>
      </c>
      <c r="C64" s="53">
        <v>33.83</v>
      </c>
      <c r="D64" s="53">
        <v>29.21</v>
      </c>
      <c r="E64" s="53">
        <v>27.23</v>
      </c>
      <c r="F64" s="53">
        <v>119.8</v>
      </c>
      <c r="G64" s="54">
        <f t="shared" si="6"/>
        <v>1797</v>
      </c>
      <c r="H64" s="54">
        <f t="shared" si="7"/>
        <v>179700</v>
      </c>
      <c r="I64" s="16">
        <f t="shared" si="4"/>
        <v>15</v>
      </c>
      <c r="J64" s="16">
        <f t="shared" si="5"/>
        <v>100</v>
      </c>
    </row>
    <row r="65" spans="1:10" ht="12.75">
      <c r="A65" s="37" t="s">
        <v>31</v>
      </c>
      <c r="B65" s="53">
        <v>30.74</v>
      </c>
      <c r="C65" s="53">
        <v>35.26</v>
      </c>
      <c r="D65" s="53">
        <v>30.4</v>
      </c>
      <c r="E65" s="53">
        <v>28.32</v>
      </c>
      <c r="F65" s="53">
        <v>124.72</v>
      </c>
      <c r="G65" s="54">
        <f t="shared" si="6"/>
        <v>1870.8</v>
      </c>
      <c r="H65" s="54">
        <f t="shared" si="7"/>
        <v>187080</v>
      </c>
      <c r="I65" s="16">
        <f t="shared" si="4"/>
        <v>15</v>
      </c>
      <c r="J65" s="16">
        <f t="shared" si="5"/>
        <v>100</v>
      </c>
    </row>
    <row r="66" spans="1:10" ht="12.75">
      <c r="A66" s="37" t="s">
        <v>32</v>
      </c>
      <c r="B66" s="53">
        <v>29.56</v>
      </c>
      <c r="C66" s="53">
        <v>33.96</v>
      </c>
      <c r="D66" s="53">
        <v>29.23</v>
      </c>
      <c r="E66" s="53">
        <v>27.21</v>
      </c>
      <c r="F66" s="53">
        <v>119.96</v>
      </c>
      <c r="G66" s="54">
        <f t="shared" si="6"/>
        <v>1799.3999999999999</v>
      </c>
      <c r="H66" s="54">
        <f t="shared" si="7"/>
        <v>179940</v>
      </c>
      <c r="I66" s="16">
        <f t="shared" si="4"/>
        <v>15</v>
      </c>
      <c r="J66" s="16">
        <f t="shared" si="5"/>
        <v>100</v>
      </c>
    </row>
    <row r="67" spans="1:10" ht="12.75">
      <c r="A67" s="37" t="s">
        <v>33</v>
      </c>
      <c r="B67" s="53">
        <v>31.1</v>
      </c>
      <c r="C67" s="53">
        <v>35.79</v>
      </c>
      <c r="D67" s="53">
        <v>30.74</v>
      </c>
      <c r="E67" s="53">
        <v>28.57</v>
      </c>
      <c r="F67" s="53">
        <v>126.2</v>
      </c>
      <c r="G67" s="54">
        <f t="shared" si="6"/>
        <v>1893</v>
      </c>
      <c r="H67" s="54">
        <f t="shared" si="7"/>
        <v>189300</v>
      </c>
      <c r="I67" s="16">
        <f t="shared" si="4"/>
        <v>15</v>
      </c>
      <c r="J67" s="16">
        <f t="shared" si="5"/>
        <v>100</v>
      </c>
    </row>
    <row r="68" spans="1:10" ht="12.75">
      <c r="A68" s="37" t="s">
        <v>34</v>
      </c>
      <c r="B68" s="53">
        <v>32.12</v>
      </c>
      <c r="C68" s="53">
        <v>36.93</v>
      </c>
      <c r="D68" s="53">
        <v>31.75</v>
      </c>
      <c r="E68" s="53">
        <v>29.52</v>
      </c>
      <c r="F68" s="53">
        <v>130.32</v>
      </c>
      <c r="G68" s="54">
        <f t="shared" si="6"/>
        <v>1954.8</v>
      </c>
      <c r="H68" s="54">
        <f t="shared" si="7"/>
        <v>195480</v>
      </c>
      <c r="I68" s="16">
        <f t="shared" si="4"/>
        <v>15</v>
      </c>
      <c r="J68" s="16">
        <f t="shared" si="5"/>
        <v>100</v>
      </c>
    </row>
    <row r="69" spans="1:10" ht="12.75">
      <c r="A69" s="37" t="s">
        <v>35</v>
      </c>
      <c r="B69" s="53">
        <v>33.41</v>
      </c>
      <c r="C69" s="53">
        <v>38.42</v>
      </c>
      <c r="D69" s="53">
        <v>33.02</v>
      </c>
      <c r="E69" s="53">
        <v>30.69</v>
      </c>
      <c r="F69" s="53">
        <v>135.54</v>
      </c>
      <c r="G69" s="54">
        <f t="shared" si="6"/>
        <v>2033.1</v>
      </c>
      <c r="H69" s="54">
        <f t="shared" si="7"/>
        <v>203310</v>
      </c>
      <c r="I69" s="16">
        <f t="shared" si="4"/>
        <v>15</v>
      </c>
      <c r="J69" s="16">
        <f t="shared" si="5"/>
        <v>100</v>
      </c>
    </row>
    <row r="70" spans="1:10" ht="12.75">
      <c r="A70" s="37" t="s">
        <v>36</v>
      </c>
      <c r="B70" s="53">
        <v>32.66</v>
      </c>
      <c r="C70" s="53">
        <v>37.58</v>
      </c>
      <c r="D70" s="53">
        <v>32.28</v>
      </c>
      <c r="E70" s="53">
        <v>30</v>
      </c>
      <c r="F70" s="53">
        <v>132.52</v>
      </c>
      <c r="G70" s="54">
        <f t="shared" si="6"/>
        <v>1987.8000000000002</v>
      </c>
      <c r="H70" s="54">
        <f t="shared" si="7"/>
        <v>198780.00000000003</v>
      </c>
      <c r="I70" s="16">
        <f t="shared" si="4"/>
        <v>15</v>
      </c>
      <c r="J70" s="16">
        <f t="shared" si="5"/>
        <v>100</v>
      </c>
    </row>
    <row r="71" spans="1:10" ht="12.75">
      <c r="A71" s="37" t="s">
        <v>37</v>
      </c>
      <c r="B71" s="53">
        <v>34.79</v>
      </c>
      <c r="C71" s="53">
        <v>40.1</v>
      </c>
      <c r="D71" s="53">
        <v>34.36</v>
      </c>
      <c r="E71" s="53">
        <v>31.89</v>
      </c>
      <c r="F71" s="53">
        <v>141.14</v>
      </c>
      <c r="G71" s="54">
        <f t="shared" si="6"/>
        <v>2117.1</v>
      </c>
      <c r="H71" s="54">
        <f t="shared" si="7"/>
        <v>211710</v>
      </c>
      <c r="I71" s="16">
        <f t="shared" si="4"/>
        <v>15</v>
      </c>
      <c r="J71" s="16">
        <f t="shared" si="5"/>
        <v>100</v>
      </c>
    </row>
    <row r="72" spans="1:10" ht="12.75">
      <c r="A72" s="37" t="s">
        <v>38</v>
      </c>
      <c r="B72" s="53">
        <v>29.94</v>
      </c>
      <c r="C72" s="53">
        <v>34.36</v>
      </c>
      <c r="D72" s="53">
        <v>29.61</v>
      </c>
      <c r="E72" s="53">
        <v>27.58</v>
      </c>
      <c r="F72" s="53">
        <v>121.49</v>
      </c>
      <c r="G72" s="54">
        <f t="shared" si="6"/>
        <v>1822.35</v>
      </c>
      <c r="H72" s="54">
        <f t="shared" si="7"/>
        <v>182235</v>
      </c>
      <c r="I72" s="16">
        <f t="shared" si="4"/>
        <v>15</v>
      </c>
      <c r="J72" s="16">
        <f t="shared" si="5"/>
        <v>100</v>
      </c>
    </row>
    <row r="73" spans="1:10" ht="12.75">
      <c r="A73" s="37" t="s">
        <v>39</v>
      </c>
      <c r="B73" s="53">
        <v>31.69</v>
      </c>
      <c r="C73" s="53">
        <v>36.35</v>
      </c>
      <c r="D73" s="53">
        <v>31.33</v>
      </c>
      <c r="E73" s="53">
        <v>29.18</v>
      </c>
      <c r="F73" s="53">
        <v>128.55</v>
      </c>
      <c r="G73" s="54">
        <f t="shared" si="6"/>
        <v>1928.2500000000002</v>
      </c>
      <c r="H73" s="54">
        <f t="shared" si="7"/>
        <v>192825.00000000003</v>
      </c>
      <c r="I73" s="16">
        <f t="shared" si="4"/>
        <v>15</v>
      </c>
      <c r="J73" s="16">
        <f t="shared" si="5"/>
        <v>100</v>
      </c>
    </row>
    <row r="74" spans="1:10" ht="12.75">
      <c r="A74" s="37" t="s">
        <v>40</v>
      </c>
      <c r="B74" s="53">
        <v>31.11</v>
      </c>
      <c r="C74" s="53">
        <v>35.83</v>
      </c>
      <c r="D74" s="53">
        <v>30.74</v>
      </c>
      <c r="E74" s="53">
        <v>28.56</v>
      </c>
      <c r="F74" s="53">
        <v>126.24</v>
      </c>
      <c r="G74" s="54">
        <f t="shared" si="6"/>
        <v>1893.6</v>
      </c>
      <c r="H74" s="54">
        <f t="shared" si="7"/>
        <v>189360</v>
      </c>
      <c r="I74" s="16">
        <f aca="true" t="shared" si="8" ref="I74:I103">Treatments</f>
        <v>15</v>
      </c>
      <c r="J74" s="16">
        <f aca="true" t="shared" si="9" ref="J74:J103">Patients</f>
        <v>100</v>
      </c>
    </row>
    <row r="75" spans="1:10" ht="12.75">
      <c r="A75" s="37" t="s">
        <v>41</v>
      </c>
      <c r="B75" s="53">
        <v>28.62</v>
      </c>
      <c r="C75" s="53">
        <v>32.85</v>
      </c>
      <c r="D75" s="53">
        <v>28.31</v>
      </c>
      <c r="E75" s="53">
        <v>26.37</v>
      </c>
      <c r="F75" s="53">
        <v>116.15</v>
      </c>
      <c r="G75" s="54">
        <f t="shared" si="6"/>
        <v>1742.25</v>
      </c>
      <c r="H75" s="54">
        <f t="shared" si="7"/>
        <v>174225</v>
      </c>
      <c r="I75" s="16">
        <f t="shared" si="8"/>
        <v>15</v>
      </c>
      <c r="J75" s="16">
        <f t="shared" si="9"/>
        <v>100</v>
      </c>
    </row>
    <row r="76" spans="1:10" ht="12.75">
      <c r="A76" s="37" t="s">
        <v>42</v>
      </c>
      <c r="B76" s="53">
        <v>28.9</v>
      </c>
      <c r="C76" s="53">
        <v>33.13</v>
      </c>
      <c r="D76" s="53">
        <v>28.59</v>
      </c>
      <c r="E76" s="53">
        <v>26.64</v>
      </c>
      <c r="F76" s="53">
        <v>117.26</v>
      </c>
      <c r="G76" s="54">
        <f t="shared" si="6"/>
        <v>1758.9</v>
      </c>
      <c r="H76" s="54">
        <f t="shared" si="7"/>
        <v>175890</v>
      </c>
      <c r="I76" s="16">
        <f t="shared" si="8"/>
        <v>15</v>
      </c>
      <c r="J76" s="16">
        <f t="shared" si="9"/>
        <v>100</v>
      </c>
    </row>
    <row r="77" spans="1:10" ht="12.75">
      <c r="A77" s="37" t="s">
        <v>43</v>
      </c>
      <c r="B77" s="53">
        <v>30.65</v>
      </c>
      <c r="C77" s="53">
        <v>35.2</v>
      </c>
      <c r="D77" s="53">
        <v>30.3</v>
      </c>
      <c r="E77" s="53">
        <v>28.2</v>
      </c>
      <c r="F77" s="53">
        <v>124.35</v>
      </c>
      <c r="G77" s="54">
        <f t="shared" si="6"/>
        <v>1865.25</v>
      </c>
      <c r="H77" s="54">
        <f t="shared" si="7"/>
        <v>186525</v>
      </c>
      <c r="I77" s="16">
        <f t="shared" si="8"/>
        <v>15</v>
      </c>
      <c r="J77" s="16">
        <f t="shared" si="9"/>
        <v>100</v>
      </c>
    </row>
    <row r="78" spans="1:10" ht="12.75">
      <c r="A78" s="37" t="s">
        <v>44</v>
      </c>
      <c r="B78" s="53">
        <v>30.82</v>
      </c>
      <c r="C78" s="53">
        <v>35.41</v>
      </c>
      <c r="D78" s="53">
        <v>30.47</v>
      </c>
      <c r="E78" s="53">
        <v>28.35</v>
      </c>
      <c r="F78" s="53">
        <v>125.05</v>
      </c>
      <c r="G78" s="54">
        <f t="shared" si="6"/>
        <v>1875.75</v>
      </c>
      <c r="H78" s="54">
        <f t="shared" si="7"/>
        <v>187575</v>
      </c>
      <c r="I78" s="16">
        <f t="shared" si="8"/>
        <v>15</v>
      </c>
      <c r="J78" s="16">
        <f t="shared" si="9"/>
        <v>100</v>
      </c>
    </row>
    <row r="79" spans="1:10" ht="12.75">
      <c r="A79" s="37" t="s">
        <v>45</v>
      </c>
      <c r="B79" s="53">
        <v>31.21</v>
      </c>
      <c r="C79" s="53">
        <v>35.86</v>
      </c>
      <c r="D79" s="53">
        <v>30.85</v>
      </c>
      <c r="E79" s="53">
        <v>28.7</v>
      </c>
      <c r="F79" s="53">
        <v>126.62</v>
      </c>
      <c r="G79" s="54">
        <f t="shared" si="6"/>
        <v>1899.3000000000002</v>
      </c>
      <c r="H79" s="54">
        <f t="shared" si="7"/>
        <v>189930.00000000003</v>
      </c>
      <c r="I79" s="16">
        <f t="shared" si="8"/>
        <v>15</v>
      </c>
      <c r="J79" s="16">
        <f t="shared" si="9"/>
        <v>100</v>
      </c>
    </row>
    <row r="80" spans="1:10" ht="12.75">
      <c r="A80" s="37" t="s">
        <v>46</v>
      </c>
      <c r="B80" s="53">
        <v>29.34</v>
      </c>
      <c r="C80" s="53">
        <v>33.74</v>
      </c>
      <c r="D80" s="53">
        <v>29.01</v>
      </c>
      <c r="E80" s="53">
        <v>26.98</v>
      </c>
      <c r="F80" s="53">
        <v>119.07</v>
      </c>
      <c r="G80" s="54">
        <f t="shared" si="6"/>
        <v>1786.05</v>
      </c>
      <c r="H80" s="54">
        <f t="shared" si="7"/>
        <v>178605</v>
      </c>
      <c r="I80" s="16">
        <f t="shared" si="8"/>
        <v>15</v>
      </c>
      <c r="J80" s="16">
        <f t="shared" si="9"/>
        <v>100</v>
      </c>
    </row>
    <row r="81" spans="1:10" ht="12.75">
      <c r="A81" s="37" t="s">
        <v>47</v>
      </c>
      <c r="B81" s="53">
        <v>31.56</v>
      </c>
      <c r="C81" s="53">
        <v>36.26</v>
      </c>
      <c r="D81" s="53">
        <v>31.2</v>
      </c>
      <c r="E81" s="53">
        <v>29.03</v>
      </c>
      <c r="F81" s="53">
        <v>128.05</v>
      </c>
      <c r="G81" s="54">
        <f t="shared" si="6"/>
        <v>1920.7500000000002</v>
      </c>
      <c r="H81" s="54">
        <f t="shared" si="7"/>
        <v>192075.00000000003</v>
      </c>
      <c r="I81" s="16">
        <f t="shared" si="8"/>
        <v>15</v>
      </c>
      <c r="J81" s="16">
        <f t="shared" si="9"/>
        <v>100</v>
      </c>
    </row>
    <row r="82" spans="1:10" ht="12.75">
      <c r="A82" s="37" t="s">
        <v>48</v>
      </c>
      <c r="B82" s="53">
        <v>31.98</v>
      </c>
      <c r="C82" s="53">
        <v>36.79</v>
      </c>
      <c r="D82" s="53">
        <v>31.6</v>
      </c>
      <c r="E82" s="53">
        <v>29.38</v>
      </c>
      <c r="F82" s="53">
        <v>129.75</v>
      </c>
      <c r="G82" s="54">
        <f t="shared" si="6"/>
        <v>1946.25</v>
      </c>
      <c r="H82" s="54">
        <f t="shared" si="7"/>
        <v>194625</v>
      </c>
      <c r="I82" s="16">
        <f t="shared" si="8"/>
        <v>15</v>
      </c>
      <c r="J82" s="16">
        <f t="shared" si="9"/>
        <v>100</v>
      </c>
    </row>
    <row r="83" spans="1:10" ht="12.75">
      <c r="A83" s="37" t="s">
        <v>49</v>
      </c>
      <c r="B83" s="53">
        <v>33.75</v>
      </c>
      <c r="C83" s="53">
        <v>38.88</v>
      </c>
      <c r="D83" s="53">
        <v>33.35</v>
      </c>
      <c r="E83" s="53">
        <v>30.97</v>
      </c>
      <c r="F83" s="53">
        <v>136.95</v>
      </c>
      <c r="G83" s="54">
        <f t="shared" si="6"/>
        <v>2054.25</v>
      </c>
      <c r="H83" s="54">
        <f t="shared" si="7"/>
        <v>205425</v>
      </c>
      <c r="I83" s="16">
        <f t="shared" si="8"/>
        <v>15</v>
      </c>
      <c r="J83" s="16">
        <f t="shared" si="9"/>
        <v>100</v>
      </c>
    </row>
    <row r="84" spans="1:10" ht="12.75">
      <c r="A84" s="37" t="s">
        <v>88</v>
      </c>
      <c r="B84" s="53">
        <v>34.83</v>
      </c>
      <c r="C84" s="53">
        <v>40.16</v>
      </c>
      <c r="D84" s="53">
        <v>34.41</v>
      </c>
      <c r="E84" s="53">
        <v>31.93</v>
      </c>
      <c r="F84" s="53">
        <v>141.33</v>
      </c>
      <c r="G84" s="54">
        <f t="shared" si="6"/>
        <v>2119.9500000000003</v>
      </c>
      <c r="H84" s="54">
        <f t="shared" si="7"/>
        <v>211995.00000000003</v>
      </c>
      <c r="I84" s="16">
        <f t="shared" si="8"/>
        <v>15</v>
      </c>
      <c r="J84" s="16">
        <f t="shared" si="9"/>
        <v>100</v>
      </c>
    </row>
    <row r="85" spans="1:10" ht="12.75">
      <c r="A85" s="37" t="s">
        <v>50</v>
      </c>
      <c r="B85" s="53">
        <v>30.06</v>
      </c>
      <c r="C85" s="53">
        <v>34.46</v>
      </c>
      <c r="D85" s="53">
        <v>29.73</v>
      </c>
      <c r="E85" s="53">
        <v>27.7</v>
      </c>
      <c r="F85" s="53">
        <v>121.95</v>
      </c>
      <c r="G85" s="54">
        <f t="shared" si="6"/>
        <v>1829.25</v>
      </c>
      <c r="H85" s="54">
        <f t="shared" si="7"/>
        <v>182925</v>
      </c>
      <c r="I85" s="16">
        <f t="shared" si="8"/>
        <v>15</v>
      </c>
      <c r="J85" s="16">
        <f t="shared" si="9"/>
        <v>100</v>
      </c>
    </row>
    <row r="86" spans="1:10" ht="12.75">
      <c r="A86" s="37" t="s">
        <v>51</v>
      </c>
      <c r="B86" s="53">
        <v>30.39</v>
      </c>
      <c r="C86" s="53">
        <v>34.93</v>
      </c>
      <c r="D86" s="53">
        <v>30.04</v>
      </c>
      <c r="E86" s="53">
        <v>27.95</v>
      </c>
      <c r="F86" s="53">
        <v>123.31</v>
      </c>
      <c r="G86" s="54">
        <f t="shared" si="6"/>
        <v>1849.65</v>
      </c>
      <c r="H86" s="54">
        <f t="shared" si="7"/>
        <v>184965</v>
      </c>
      <c r="I86" s="16">
        <f t="shared" si="8"/>
        <v>15</v>
      </c>
      <c r="J86" s="16">
        <f t="shared" si="9"/>
        <v>100</v>
      </c>
    </row>
    <row r="87" spans="1:10" ht="12.75">
      <c r="A87" s="37" t="s">
        <v>52</v>
      </c>
      <c r="B87" s="53">
        <v>35.64</v>
      </c>
      <c r="C87" s="53">
        <v>40.98</v>
      </c>
      <c r="D87" s="53">
        <v>35.21</v>
      </c>
      <c r="E87" s="53">
        <v>32.73</v>
      </c>
      <c r="F87" s="53">
        <v>144.56</v>
      </c>
      <c r="G87" s="54">
        <f t="shared" si="6"/>
        <v>2168.4</v>
      </c>
      <c r="H87" s="54">
        <f t="shared" si="7"/>
        <v>216840</v>
      </c>
      <c r="I87" s="16">
        <f t="shared" si="8"/>
        <v>15</v>
      </c>
      <c r="J87" s="16">
        <f t="shared" si="9"/>
        <v>100</v>
      </c>
    </row>
    <row r="88" spans="1:10" ht="12.75">
      <c r="A88" s="37" t="s">
        <v>89</v>
      </c>
      <c r="B88" s="53">
        <v>36.23</v>
      </c>
      <c r="C88" s="53">
        <v>41.62</v>
      </c>
      <c r="D88" s="53">
        <v>35.79</v>
      </c>
      <c r="E88" s="53">
        <v>33.29</v>
      </c>
      <c r="F88" s="53">
        <v>146.93</v>
      </c>
      <c r="G88" s="54">
        <f t="shared" si="6"/>
        <v>2203.9500000000003</v>
      </c>
      <c r="H88" s="54">
        <f t="shared" si="7"/>
        <v>220395.00000000003</v>
      </c>
      <c r="I88" s="16">
        <f t="shared" si="8"/>
        <v>15</v>
      </c>
      <c r="J88" s="16">
        <f t="shared" si="9"/>
        <v>100</v>
      </c>
    </row>
    <row r="89" spans="1:10" ht="12.75">
      <c r="A89" s="37" t="s">
        <v>90</v>
      </c>
      <c r="B89" s="53">
        <v>33.36</v>
      </c>
      <c r="C89" s="53">
        <v>38.34</v>
      </c>
      <c r="D89" s="53">
        <v>32.96</v>
      </c>
      <c r="E89" s="53">
        <v>30.66</v>
      </c>
      <c r="F89" s="53">
        <v>135.32</v>
      </c>
      <c r="G89" s="54">
        <f t="shared" si="6"/>
        <v>2029.8</v>
      </c>
      <c r="H89" s="54">
        <f t="shared" si="7"/>
        <v>202980</v>
      </c>
      <c r="I89" s="16">
        <f t="shared" si="8"/>
        <v>15</v>
      </c>
      <c r="J89" s="16">
        <f t="shared" si="9"/>
        <v>100</v>
      </c>
    </row>
    <row r="90" spans="1:10" ht="12.75">
      <c r="A90" s="37" t="s">
        <v>53</v>
      </c>
      <c r="B90" s="53">
        <v>36.37</v>
      </c>
      <c r="C90" s="53">
        <v>41.78</v>
      </c>
      <c r="D90" s="53">
        <v>35.93</v>
      </c>
      <c r="E90" s="53">
        <v>33.42</v>
      </c>
      <c r="F90" s="53">
        <v>147.5</v>
      </c>
      <c r="G90" s="54">
        <f t="shared" si="6"/>
        <v>2212.5</v>
      </c>
      <c r="H90" s="54">
        <f t="shared" si="7"/>
        <v>221250</v>
      </c>
      <c r="I90" s="16">
        <f t="shared" si="8"/>
        <v>15</v>
      </c>
      <c r="J90" s="16">
        <f t="shared" si="9"/>
        <v>100</v>
      </c>
    </row>
    <row r="91" spans="1:10" ht="12.75">
      <c r="A91" s="37" t="s">
        <v>54</v>
      </c>
      <c r="B91" s="53">
        <v>30.03</v>
      </c>
      <c r="C91" s="53">
        <v>34.5</v>
      </c>
      <c r="D91" s="53">
        <v>29.7</v>
      </c>
      <c r="E91" s="53">
        <v>27.64</v>
      </c>
      <c r="F91" s="53">
        <v>121.87</v>
      </c>
      <c r="G91" s="54">
        <f t="shared" si="6"/>
        <v>1828.0500000000002</v>
      </c>
      <c r="H91" s="54">
        <f t="shared" si="7"/>
        <v>182805.00000000003</v>
      </c>
      <c r="I91" s="16">
        <f t="shared" si="8"/>
        <v>15</v>
      </c>
      <c r="J91" s="16">
        <f t="shared" si="9"/>
        <v>100</v>
      </c>
    </row>
    <row r="92" spans="1:10" ht="12.75">
      <c r="A92" s="37" t="s">
        <v>55</v>
      </c>
      <c r="B92" s="53">
        <v>30.78</v>
      </c>
      <c r="C92" s="53">
        <v>35.45</v>
      </c>
      <c r="D92" s="53">
        <v>30.42</v>
      </c>
      <c r="E92" s="53">
        <v>28.27</v>
      </c>
      <c r="F92" s="53">
        <v>124.92</v>
      </c>
      <c r="G92" s="54">
        <f t="shared" si="6"/>
        <v>1873.8</v>
      </c>
      <c r="H92" s="54">
        <f t="shared" si="7"/>
        <v>187380</v>
      </c>
      <c r="I92" s="16">
        <f t="shared" si="8"/>
        <v>15</v>
      </c>
      <c r="J92" s="16">
        <f t="shared" si="9"/>
        <v>100</v>
      </c>
    </row>
    <row r="93" spans="1:10" ht="12.75">
      <c r="A93" s="37" t="s">
        <v>56</v>
      </c>
      <c r="B93" s="53">
        <v>30.08</v>
      </c>
      <c r="C93" s="53">
        <v>34.51</v>
      </c>
      <c r="D93" s="53">
        <v>29.75</v>
      </c>
      <c r="E93" s="53">
        <v>27.71</v>
      </c>
      <c r="F93" s="53">
        <v>122.05</v>
      </c>
      <c r="G93" s="54">
        <f t="shared" si="6"/>
        <v>1830.75</v>
      </c>
      <c r="H93" s="54">
        <f t="shared" si="7"/>
        <v>183075</v>
      </c>
      <c r="I93" s="16">
        <f t="shared" si="8"/>
        <v>15</v>
      </c>
      <c r="J93" s="16">
        <f t="shared" si="9"/>
        <v>100</v>
      </c>
    </row>
    <row r="94" spans="1:10" ht="12.75">
      <c r="A94" s="37" t="s">
        <v>57</v>
      </c>
      <c r="B94" s="53">
        <v>29.32</v>
      </c>
      <c r="C94" s="53">
        <v>33.64</v>
      </c>
      <c r="D94" s="53">
        <v>29</v>
      </c>
      <c r="E94" s="53">
        <v>27.01</v>
      </c>
      <c r="F94" s="53">
        <v>118.97</v>
      </c>
      <c r="G94" s="54">
        <f t="shared" si="6"/>
        <v>1784.55</v>
      </c>
      <c r="H94" s="54">
        <f t="shared" si="7"/>
        <v>178455</v>
      </c>
      <c r="I94" s="16">
        <f t="shared" si="8"/>
        <v>15</v>
      </c>
      <c r="J94" s="16">
        <f t="shared" si="9"/>
        <v>100</v>
      </c>
    </row>
    <row r="95" spans="1:10" ht="12.75">
      <c r="A95" s="37" t="s">
        <v>58</v>
      </c>
      <c r="B95" s="53">
        <v>30.4</v>
      </c>
      <c r="C95" s="53">
        <v>34.95</v>
      </c>
      <c r="D95" s="53">
        <v>30.06</v>
      </c>
      <c r="E95" s="53">
        <v>27.96</v>
      </c>
      <c r="F95" s="53">
        <v>123.37</v>
      </c>
      <c r="G95" s="54">
        <f t="shared" si="6"/>
        <v>1850.5500000000002</v>
      </c>
      <c r="H95" s="54">
        <f t="shared" si="7"/>
        <v>185055.00000000003</v>
      </c>
      <c r="I95" s="16">
        <f t="shared" si="8"/>
        <v>15</v>
      </c>
      <c r="J95" s="16">
        <f t="shared" si="9"/>
        <v>100</v>
      </c>
    </row>
    <row r="96" spans="1:10" ht="12.75">
      <c r="A96" s="37" t="s">
        <v>59</v>
      </c>
      <c r="B96" s="53">
        <v>32.26</v>
      </c>
      <c r="C96" s="53">
        <v>37.15</v>
      </c>
      <c r="D96" s="53">
        <v>31.88</v>
      </c>
      <c r="E96" s="53">
        <v>29.62</v>
      </c>
      <c r="F96" s="53">
        <v>130.91</v>
      </c>
      <c r="G96" s="54">
        <f t="shared" si="6"/>
        <v>1963.6499999999999</v>
      </c>
      <c r="H96" s="54">
        <f t="shared" si="7"/>
        <v>196365</v>
      </c>
      <c r="I96" s="16">
        <f t="shared" si="8"/>
        <v>15</v>
      </c>
      <c r="J96" s="16">
        <f t="shared" si="9"/>
        <v>100</v>
      </c>
    </row>
    <row r="97" spans="1:10" ht="12.75">
      <c r="A97" s="37" t="s">
        <v>60</v>
      </c>
      <c r="B97" s="53">
        <v>30.35</v>
      </c>
      <c r="C97" s="53">
        <v>34.84</v>
      </c>
      <c r="D97" s="53">
        <v>30.01</v>
      </c>
      <c r="E97" s="53">
        <v>27.94</v>
      </c>
      <c r="F97" s="53">
        <v>123.14</v>
      </c>
      <c r="G97" s="54">
        <f t="shared" si="6"/>
        <v>1847.1</v>
      </c>
      <c r="H97" s="54">
        <f t="shared" si="7"/>
        <v>184710</v>
      </c>
      <c r="I97" s="16">
        <f t="shared" si="8"/>
        <v>15</v>
      </c>
      <c r="J97" s="16">
        <f t="shared" si="9"/>
        <v>100</v>
      </c>
    </row>
    <row r="98" spans="1:10" ht="12.75">
      <c r="A98" s="37" t="s">
        <v>61</v>
      </c>
      <c r="B98" s="53">
        <v>33.1</v>
      </c>
      <c r="C98" s="53">
        <v>38.06</v>
      </c>
      <c r="D98" s="53">
        <v>32.71</v>
      </c>
      <c r="E98" s="53">
        <v>30.42</v>
      </c>
      <c r="F98" s="53">
        <v>134.29</v>
      </c>
      <c r="G98" s="54">
        <f t="shared" si="6"/>
        <v>2014.35</v>
      </c>
      <c r="H98" s="54">
        <f t="shared" si="7"/>
        <v>201435</v>
      </c>
      <c r="I98" s="16">
        <f t="shared" si="8"/>
        <v>15</v>
      </c>
      <c r="J98" s="16">
        <f t="shared" si="9"/>
        <v>100</v>
      </c>
    </row>
    <row r="99" spans="1:10" ht="12.75">
      <c r="A99" s="37" t="s">
        <v>62</v>
      </c>
      <c r="B99" s="53">
        <v>31.49</v>
      </c>
      <c r="C99" s="53">
        <v>36.2</v>
      </c>
      <c r="D99" s="53">
        <v>31.12</v>
      </c>
      <c r="E99" s="53">
        <v>28.95</v>
      </c>
      <c r="F99" s="53">
        <v>127.76</v>
      </c>
      <c r="G99" s="54">
        <f t="shared" si="6"/>
        <v>1916.4</v>
      </c>
      <c r="H99" s="54">
        <f t="shared" si="7"/>
        <v>191640</v>
      </c>
      <c r="I99" s="16">
        <f t="shared" si="8"/>
        <v>15</v>
      </c>
      <c r="J99" s="16">
        <f t="shared" si="9"/>
        <v>100</v>
      </c>
    </row>
    <row r="100" spans="1:10" ht="12.75">
      <c r="A100" s="37" t="s">
        <v>63</v>
      </c>
      <c r="B100" s="53">
        <v>32.49</v>
      </c>
      <c r="C100" s="53">
        <v>37.36</v>
      </c>
      <c r="D100" s="53">
        <v>32.11</v>
      </c>
      <c r="E100" s="53">
        <v>29.86</v>
      </c>
      <c r="F100" s="53">
        <v>131.82</v>
      </c>
      <c r="G100" s="54">
        <f t="shared" si="6"/>
        <v>1977.3</v>
      </c>
      <c r="H100" s="54">
        <f t="shared" si="7"/>
        <v>197730</v>
      </c>
      <c r="I100" s="16">
        <f t="shared" si="8"/>
        <v>15</v>
      </c>
      <c r="J100" s="16">
        <f t="shared" si="9"/>
        <v>100</v>
      </c>
    </row>
    <row r="101" spans="1:10" ht="12.75">
      <c r="A101" s="37" t="s">
        <v>64</v>
      </c>
      <c r="B101" s="53">
        <v>29.54</v>
      </c>
      <c r="C101" s="53">
        <v>33.94</v>
      </c>
      <c r="D101" s="53">
        <v>29.21</v>
      </c>
      <c r="E101" s="53">
        <v>27.19</v>
      </c>
      <c r="F101" s="53">
        <v>119.88</v>
      </c>
      <c r="G101" s="54">
        <f t="shared" si="6"/>
        <v>1798.1999999999998</v>
      </c>
      <c r="H101" s="54">
        <f t="shared" si="7"/>
        <v>179819.99999999997</v>
      </c>
      <c r="I101" s="16">
        <f t="shared" si="8"/>
        <v>15</v>
      </c>
      <c r="J101" s="16">
        <f t="shared" si="9"/>
        <v>100</v>
      </c>
    </row>
    <row r="102" spans="1:10" ht="12.75">
      <c r="A102" s="37" t="s">
        <v>65</v>
      </c>
      <c r="B102" s="53">
        <v>30.54</v>
      </c>
      <c r="C102" s="53">
        <v>35.18</v>
      </c>
      <c r="D102" s="53">
        <v>30.17</v>
      </c>
      <c r="E102" s="53">
        <v>28.03</v>
      </c>
      <c r="F102" s="53">
        <v>123.92</v>
      </c>
      <c r="G102" s="54">
        <f t="shared" si="6"/>
        <v>1858.8</v>
      </c>
      <c r="H102" s="54">
        <f t="shared" si="7"/>
        <v>185880</v>
      </c>
      <c r="I102" s="16">
        <f t="shared" si="8"/>
        <v>15</v>
      </c>
      <c r="J102" s="16">
        <f t="shared" si="9"/>
        <v>100</v>
      </c>
    </row>
    <row r="103" spans="1:10" ht="12.75">
      <c r="A103" s="37" t="s">
        <v>66</v>
      </c>
      <c r="B103" s="53">
        <v>29.33</v>
      </c>
      <c r="C103" s="53">
        <v>33.7</v>
      </c>
      <c r="D103" s="53">
        <v>29.01</v>
      </c>
      <c r="E103" s="53">
        <v>27</v>
      </c>
      <c r="F103" s="53">
        <v>119.04</v>
      </c>
      <c r="G103" s="54">
        <f t="shared" si="6"/>
        <v>1785.6000000000001</v>
      </c>
      <c r="H103" s="54">
        <f t="shared" si="7"/>
        <v>178560</v>
      </c>
      <c r="I103" s="16">
        <f t="shared" si="8"/>
        <v>15</v>
      </c>
      <c r="J103" s="16">
        <f t="shared" si="9"/>
        <v>100</v>
      </c>
    </row>
    <row r="105" spans="1:10" ht="38.25" customHeight="1">
      <c r="A105" s="67" t="s">
        <v>95</v>
      </c>
      <c r="B105" s="68"/>
      <c r="C105" s="68"/>
      <c r="D105" s="68"/>
      <c r="E105" s="68"/>
      <c r="F105" s="68"/>
      <c r="G105" s="68"/>
      <c r="H105" s="68"/>
      <c r="I105" s="21"/>
      <c r="J105" s="21"/>
    </row>
    <row r="107" spans="1:10" ht="12.75">
      <c r="A107" s="37" t="s">
        <v>67</v>
      </c>
      <c r="B107" s="53">
        <v>30.34</v>
      </c>
      <c r="C107" s="53">
        <v>34.88</v>
      </c>
      <c r="D107" s="53">
        <v>30</v>
      </c>
      <c r="E107" s="53">
        <v>27.92</v>
      </c>
      <c r="F107" s="53">
        <v>123.14</v>
      </c>
      <c r="G107" s="54">
        <f aca="true" t="shared" si="10" ref="G107:G123">F107*I107</f>
        <v>1847.1</v>
      </c>
      <c r="H107" s="54">
        <f aca="true" t="shared" si="11" ref="H107:H123">G107*J107</f>
        <v>184710</v>
      </c>
      <c r="I107" s="16">
        <f aca="true" t="shared" si="12" ref="I107:I123">Treatments</f>
        <v>15</v>
      </c>
      <c r="J107" s="16">
        <f aca="true" t="shared" si="13" ref="J107:J123">Patients</f>
        <v>100</v>
      </c>
    </row>
    <row r="108" spans="1:10" ht="12.75">
      <c r="A108" s="37" t="s">
        <v>68</v>
      </c>
      <c r="B108" s="53">
        <v>31.72</v>
      </c>
      <c r="C108" s="53">
        <v>36.52</v>
      </c>
      <c r="D108" s="53">
        <v>31.34</v>
      </c>
      <c r="E108" s="53">
        <v>29.12</v>
      </c>
      <c r="F108" s="53">
        <v>128.7</v>
      </c>
      <c r="G108" s="54">
        <f t="shared" si="10"/>
        <v>1930.4999999999998</v>
      </c>
      <c r="H108" s="54">
        <f t="shared" si="11"/>
        <v>193049.99999999997</v>
      </c>
      <c r="I108" s="16">
        <f t="shared" si="12"/>
        <v>15</v>
      </c>
      <c r="J108" s="16">
        <f t="shared" si="13"/>
        <v>100</v>
      </c>
    </row>
    <row r="109" spans="1:10" ht="12.75">
      <c r="A109" s="37" t="s">
        <v>69</v>
      </c>
      <c r="B109" s="53">
        <v>30.13</v>
      </c>
      <c r="C109" s="53">
        <v>34.62</v>
      </c>
      <c r="D109" s="53">
        <v>29.79</v>
      </c>
      <c r="E109" s="53">
        <v>27.72</v>
      </c>
      <c r="F109" s="53">
        <v>122.26</v>
      </c>
      <c r="G109" s="54">
        <f t="shared" si="10"/>
        <v>1833.9</v>
      </c>
      <c r="H109" s="54">
        <f t="shared" si="11"/>
        <v>183390</v>
      </c>
      <c r="I109" s="16">
        <f t="shared" si="12"/>
        <v>15</v>
      </c>
      <c r="J109" s="16">
        <f t="shared" si="13"/>
        <v>100</v>
      </c>
    </row>
    <row r="110" spans="1:10" ht="12.75">
      <c r="A110" s="37" t="s">
        <v>70</v>
      </c>
      <c r="B110" s="53">
        <v>31.74</v>
      </c>
      <c r="C110" s="53">
        <v>36.51</v>
      </c>
      <c r="D110" s="53">
        <v>31.38</v>
      </c>
      <c r="E110" s="53">
        <v>29.18</v>
      </c>
      <c r="F110" s="53">
        <v>128.81</v>
      </c>
      <c r="G110" s="54">
        <f t="shared" si="10"/>
        <v>1932.15</v>
      </c>
      <c r="H110" s="54">
        <f t="shared" si="11"/>
        <v>193215</v>
      </c>
      <c r="I110" s="16">
        <f t="shared" si="12"/>
        <v>15</v>
      </c>
      <c r="J110" s="16">
        <f t="shared" si="13"/>
        <v>100</v>
      </c>
    </row>
    <row r="111" spans="1:10" ht="12.75">
      <c r="A111" s="37" t="s">
        <v>71</v>
      </c>
      <c r="B111" s="53">
        <v>31.73</v>
      </c>
      <c r="C111" s="53">
        <v>36.51</v>
      </c>
      <c r="D111" s="53">
        <v>31.36</v>
      </c>
      <c r="E111" s="53">
        <v>29.16</v>
      </c>
      <c r="F111" s="53">
        <v>128.76</v>
      </c>
      <c r="G111" s="54">
        <f t="shared" si="10"/>
        <v>1931.3999999999999</v>
      </c>
      <c r="H111" s="54">
        <f t="shared" si="11"/>
        <v>193140</v>
      </c>
      <c r="I111" s="16">
        <f t="shared" si="12"/>
        <v>15</v>
      </c>
      <c r="J111" s="16">
        <f t="shared" si="13"/>
        <v>100</v>
      </c>
    </row>
    <row r="112" spans="1:10" ht="12.75">
      <c r="A112" s="37" t="s">
        <v>72</v>
      </c>
      <c r="B112" s="53">
        <v>31.19</v>
      </c>
      <c r="C112" s="53">
        <v>35.87</v>
      </c>
      <c r="D112" s="53">
        <v>30.83</v>
      </c>
      <c r="E112" s="53">
        <v>28.67</v>
      </c>
      <c r="F112" s="53">
        <v>126.56</v>
      </c>
      <c r="G112" s="54">
        <f t="shared" si="10"/>
        <v>1898.4</v>
      </c>
      <c r="H112" s="54">
        <f t="shared" si="11"/>
        <v>189840</v>
      </c>
      <c r="I112" s="16">
        <f t="shared" si="12"/>
        <v>15</v>
      </c>
      <c r="J112" s="16">
        <f t="shared" si="13"/>
        <v>100</v>
      </c>
    </row>
    <row r="113" spans="1:10" ht="12.75">
      <c r="A113" s="37" t="s">
        <v>73</v>
      </c>
      <c r="B113" s="53">
        <v>31.87</v>
      </c>
      <c r="C113" s="53">
        <v>36.67</v>
      </c>
      <c r="D113" s="53">
        <v>31.51</v>
      </c>
      <c r="E113" s="53">
        <v>29.3</v>
      </c>
      <c r="F113" s="53">
        <v>129.35</v>
      </c>
      <c r="G113" s="54">
        <f t="shared" si="10"/>
        <v>1940.25</v>
      </c>
      <c r="H113" s="54">
        <f t="shared" si="11"/>
        <v>194025</v>
      </c>
      <c r="I113" s="16">
        <f t="shared" si="12"/>
        <v>15</v>
      </c>
      <c r="J113" s="16">
        <f t="shared" si="13"/>
        <v>100</v>
      </c>
    </row>
    <row r="114" spans="1:10" ht="12.75">
      <c r="A114" s="37" t="s">
        <v>74</v>
      </c>
      <c r="B114" s="53">
        <v>32.05</v>
      </c>
      <c r="C114" s="53">
        <v>36.85</v>
      </c>
      <c r="D114" s="53">
        <v>31.68</v>
      </c>
      <c r="E114" s="53">
        <v>29.47</v>
      </c>
      <c r="F114" s="53">
        <v>130.05</v>
      </c>
      <c r="G114" s="54">
        <f t="shared" si="10"/>
        <v>1950.7500000000002</v>
      </c>
      <c r="H114" s="54">
        <f t="shared" si="11"/>
        <v>195075.00000000003</v>
      </c>
      <c r="I114" s="16">
        <f t="shared" si="12"/>
        <v>15</v>
      </c>
      <c r="J114" s="16">
        <f t="shared" si="13"/>
        <v>100</v>
      </c>
    </row>
    <row r="115" spans="1:10" ht="12.75">
      <c r="A115" s="37" t="s">
        <v>75</v>
      </c>
      <c r="B115" s="53">
        <v>30.03</v>
      </c>
      <c r="C115" s="53">
        <v>34.47</v>
      </c>
      <c r="D115" s="53">
        <v>29.7</v>
      </c>
      <c r="E115" s="53">
        <v>27.65</v>
      </c>
      <c r="F115" s="53">
        <v>121.85</v>
      </c>
      <c r="G115" s="54">
        <f t="shared" si="10"/>
        <v>1827.75</v>
      </c>
      <c r="H115" s="54">
        <f t="shared" si="11"/>
        <v>182775</v>
      </c>
      <c r="I115" s="16">
        <f t="shared" si="12"/>
        <v>15</v>
      </c>
      <c r="J115" s="16">
        <f t="shared" si="13"/>
        <v>100</v>
      </c>
    </row>
    <row r="116" spans="1:10" ht="12.75">
      <c r="A116" s="37" t="s">
        <v>76</v>
      </c>
      <c r="B116" s="53">
        <v>31.07</v>
      </c>
      <c r="C116" s="53">
        <v>35.76</v>
      </c>
      <c r="D116" s="53">
        <v>30.7</v>
      </c>
      <c r="E116" s="53">
        <v>28.53</v>
      </c>
      <c r="F116" s="53">
        <v>126.06</v>
      </c>
      <c r="G116" s="54">
        <f t="shared" si="10"/>
        <v>1890.9</v>
      </c>
      <c r="H116" s="54">
        <f t="shared" si="11"/>
        <v>189090</v>
      </c>
      <c r="I116" s="16">
        <f t="shared" si="12"/>
        <v>15</v>
      </c>
      <c r="J116" s="16">
        <f t="shared" si="13"/>
        <v>100</v>
      </c>
    </row>
    <row r="117" spans="1:10" ht="12.75">
      <c r="A117" s="37" t="s">
        <v>77</v>
      </c>
      <c r="B117" s="53">
        <v>31.49</v>
      </c>
      <c r="C117" s="53">
        <v>36.2</v>
      </c>
      <c r="D117" s="53">
        <v>31.12</v>
      </c>
      <c r="E117" s="53">
        <v>28.95</v>
      </c>
      <c r="F117" s="53">
        <v>127.76</v>
      </c>
      <c r="G117" s="54">
        <f t="shared" si="10"/>
        <v>1916.4</v>
      </c>
      <c r="H117" s="54">
        <f t="shared" si="11"/>
        <v>191640</v>
      </c>
      <c r="I117" s="16">
        <f t="shared" si="12"/>
        <v>15</v>
      </c>
      <c r="J117" s="16">
        <f t="shared" si="13"/>
        <v>100</v>
      </c>
    </row>
    <row r="118" spans="1:10" ht="12.75">
      <c r="A118" s="37" t="s">
        <v>78</v>
      </c>
      <c r="B118" s="53">
        <v>31.18</v>
      </c>
      <c r="C118" s="53">
        <v>35.85</v>
      </c>
      <c r="D118" s="53">
        <v>30.82</v>
      </c>
      <c r="E118" s="53">
        <v>28.67</v>
      </c>
      <c r="F118" s="53">
        <v>126.52</v>
      </c>
      <c r="G118" s="54">
        <f t="shared" si="10"/>
        <v>1897.8</v>
      </c>
      <c r="H118" s="54">
        <f t="shared" si="11"/>
        <v>189780</v>
      </c>
      <c r="I118" s="16">
        <f t="shared" si="12"/>
        <v>15</v>
      </c>
      <c r="J118" s="16">
        <f t="shared" si="13"/>
        <v>100</v>
      </c>
    </row>
    <row r="119" spans="1:10" ht="12.75">
      <c r="A119" s="37" t="s">
        <v>79</v>
      </c>
      <c r="B119" s="53">
        <v>31.44</v>
      </c>
      <c r="C119" s="53">
        <v>36.17</v>
      </c>
      <c r="D119" s="53">
        <v>31.08</v>
      </c>
      <c r="E119" s="53">
        <v>28.9</v>
      </c>
      <c r="F119" s="53">
        <v>127.59</v>
      </c>
      <c r="G119" s="54">
        <f t="shared" si="10"/>
        <v>1913.8500000000001</v>
      </c>
      <c r="H119" s="54">
        <f t="shared" si="11"/>
        <v>191385</v>
      </c>
      <c r="I119" s="16">
        <f t="shared" si="12"/>
        <v>15</v>
      </c>
      <c r="J119" s="16">
        <f t="shared" si="13"/>
        <v>100</v>
      </c>
    </row>
    <row r="120" spans="1:10" ht="12.75">
      <c r="A120" s="37" t="s">
        <v>80</v>
      </c>
      <c r="B120" s="53">
        <v>34.25</v>
      </c>
      <c r="C120" s="53">
        <v>39.49</v>
      </c>
      <c r="D120" s="53">
        <v>33.83</v>
      </c>
      <c r="E120" s="53">
        <v>31.39</v>
      </c>
      <c r="F120" s="53">
        <v>138.96</v>
      </c>
      <c r="G120" s="54">
        <f t="shared" si="10"/>
        <v>2084.4</v>
      </c>
      <c r="H120" s="54">
        <f t="shared" si="11"/>
        <v>208440</v>
      </c>
      <c r="I120" s="16">
        <f t="shared" si="12"/>
        <v>15</v>
      </c>
      <c r="J120" s="16">
        <f t="shared" si="13"/>
        <v>100</v>
      </c>
    </row>
    <row r="121" spans="1:10" ht="12.75">
      <c r="A121" s="37" t="s">
        <v>81</v>
      </c>
      <c r="B121" s="53">
        <v>29.19</v>
      </c>
      <c r="C121" s="53">
        <v>33.43</v>
      </c>
      <c r="D121" s="53">
        <v>28.88</v>
      </c>
      <c r="E121" s="53">
        <v>26.93</v>
      </c>
      <c r="F121" s="53">
        <v>118.43</v>
      </c>
      <c r="G121" s="54">
        <f t="shared" si="10"/>
        <v>1776.45</v>
      </c>
      <c r="H121" s="54">
        <f t="shared" si="11"/>
        <v>177645</v>
      </c>
      <c r="I121" s="16">
        <f t="shared" si="12"/>
        <v>15</v>
      </c>
      <c r="J121" s="16">
        <f t="shared" si="13"/>
        <v>100</v>
      </c>
    </row>
    <row r="122" spans="1:10" ht="12.75">
      <c r="A122" s="37" t="s">
        <v>82</v>
      </c>
      <c r="B122" s="53">
        <v>30.01</v>
      </c>
      <c r="C122" s="53">
        <v>34.54</v>
      </c>
      <c r="D122" s="53">
        <v>29.67</v>
      </c>
      <c r="E122" s="53">
        <v>27.58</v>
      </c>
      <c r="F122" s="53">
        <v>121.8</v>
      </c>
      <c r="G122" s="54">
        <f t="shared" si="10"/>
        <v>1827</v>
      </c>
      <c r="H122" s="54">
        <f t="shared" si="11"/>
        <v>182700</v>
      </c>
      <c r="I122" s="16">
        <f t="shared" si="12"/>
        <v>15</v>
      </c>
      <c r="J122" s="16">
        <f t="shared" si="13"/>
        <v>100</v>
      </c>
    </row>
    <row r="123" spans="1:10" ht="12.75">
      <c r="A123" s="37" t="s">
        <v>83</v>
      </c>
      <c r="B123" s="53">
        <v>31.05</v>
      </c>
      <c r="C123" s="53">
        <v>35.72</v>
      </c>
      <c r="D123" s="53">
        <v>30.69</v>
      </c>
      <c r="E123" s="53">
        <v>28.54</v>
      </c>
      <c r="F123" s="53">
        <v>126</v>
      </c>
      <c r="G123" s="54">
        <f t="shared" si="10"/>
        <v>1890</v>
      </c>
      <c r="H123" s="54">
        <f t="shared" si="11"/>
        <v>189000</v>
      </c>
      <c r="I123" s="16">
        <f t="shared" si="12"/>
        <v>15</v>
      </c>
      <c r="J123" s="16">
        <f t="shared" si="13"/>
        <v>100</v>
      </c>
    </row>
    <row r="155" spans="1:8" ht="38.25" customHeight="1">
      <c r="A155" s="67" t="s">
        <v>95</v>
      </c>
      <c r="B155" s="68"/>
      <c r="C155" s="68"/>
      <c r="D155" s="68"/>
      <c r="E155" s="68"/>
      <c r="F155" s="68"/>
      <c r="G155" s="68"/>
      <c r="H155" s="68"/>
    </row>
  </sheetData>
  <sheetProtection sheet="1" objects="1" scenarios="1"/>
  <mergeCells count="5">
    <mergeCell ref="A155:H155"/>
    <mergeCell ref="A1:I1"/>
    <mergeCell ref="D3:F3"/>
    <mergeCell ref="A105:H105"/>
    <mergeCell ref="A55:H55"/>
  </mergeCells>
  <printOptions/>
  <pageMargins left="0.5" right="0.5" top="0.25" bottom="0.75" header="0.5" footer="0.5"/>
  <pageSetup horizontalDpi="600" verticalDpi="600" orientation="portrait" r:id="rId1"/>
  <headerFooter alignWithMargins="0">
    <oddFooter>&amp;C&amp;8Page &amp;P of &amp;N</oddFooter>
  </headerFooter>
</worksheet>
</file>

<file path=xl/worksheets/sheet4.xml><?xml version="1.0" encoding="utf-8"?>
<worksheet xmlns="http://schemas.openxmlformats.org/spreadsheetml/2006/main" xmlns:r="http://schemas.openxmlformats.org/officeDocument/2006/relationships">
  <dimension ref="A1:J155"/>
  <sheetViews>
    <sheetView workbookViewId="0" topLeftCell="A1">
      <pane ySplit="6" topLeftCell="BM7" activePane="bottomLeft" state="frozen"/>
      <selection pane="topLeft" activeCell="A1" sqref="A1"/>
      <selection pane="bottomLeft" activeCell="A1" sqref="A1:I1"/>
    </sheetView>
  </sheetViews>
  <sheetFormatPr defaultColWidth="9.140625" defaultRowHeight="12.75"/>
  <cols>
    <col min="1" max="1" width="39.8515625" style="0" customWidth="1"/>
    <col min="2" max="2" width="8.7109375" style="4" customWidth="1"/>
    <col min="3" max="3" width="8.8515625" style="4" customWidth="1"/>
    <col min="4" max="4" width="7.140625" style="4" customWidth="1"/>
    <col min="5" max="5" width="8.7109375" style="4" customWidth="1"/>
    <col min="6" max="6" width="8.00390625" style="4" customWidth="1"/>
    <col min="7" max="7" width="6.7109375" style="57" bestFit="1" customWidth="1"/>
    <col min="8" max="8" width="9.8515625" style="56" bestFit="1" customWidth="1"/>
    <col min="9" max="9" width="5.421875" style="16" hidden="1" customWidth="1"/>
    <col min="10" max="10" width="8.00390625" style="16" hidden="1" customWidth="1"/>
  </cols>
  <sheetData>
    <row r="1" spans="1:9" ht="12.75">
      <c r="A1" s="65" t="s">
        <v>130</v>
      </c>
      <c r="B1" s="65"/>
      <c r="C1" s="65"/>
      <c r="D1" s="65"/>
      <c r="E1" s="65"/>
      <c r="F1" s="65"/>
      <c r="G1" s="65"/>
      <c r="H1" s="65"/>
      <c r="I1" s="66"/>
    </row>
    <row r="2" spans="1:9" ht="12.75">
      <c r="A2" s="12"/>
      <c r="B2" s="12"/>
      <c r="C2" s="12"/>
      <c r="D2" s="12"/>
      <c r="E2" s="12"/>
      <c r="F2" s="12"/>
      <c r="G2" s="51"/>
      <c r="H2" s="50"/>
      <c r="I2" s="17"/>
    </row>
    <row r="3" spans="1:9" ht="12.75">
      <c r="A3" s="15" t="s">
        <v>91</v>
      </c>
      <c r="B3" s="44">
        <v>1</v>
      </c>
      <c r="C3" s="12"/>
      <c r="D3" s="71" t="s">
        <v>92</v>
      </c>
      <c r="E3" s="71"/>
      <c r="F3" s="72"/>
      <c r="G3" s="72"/>
      <c r="H3" s="49">
        <v>52</v>
      </c>
      <c r="I3" s="17"/>
    </row>
    <row r="4" spans="1:9" ht="12.75">
      <c r="A4" s="15"/>
      <c r="B4" s="3"/>
      <c r="C4" s="12"/>
      <c r="D4" s="3"/>
      <c r="E4" s="3"/>
      <c r="F4" s="14"/>
      <c r="H4" s="51"/>
      <c r="I4" s="17"/>
    </row>
    <row r="5" spans="1:9" ht="12.75">
      <c r="A5" s="1"/>
      <c r="B5" s="2" t="s">
        <v>84</v>
      </c>
      <c r="C5" s="2" t="s">
        <v>84</v>
      </c>
      <c r="D5" s="2" t="s">
        <v>84</v>
      </c>
      <c r="E5" s="2" t="s">
        <v>84</v>
      </c>
      <c r="F5" s="2"/>
      <c r="H5" s="52"/>
      <c r="I5" s="18"/>
    </row>
    <row r="6" spans="1:8" ht="12.75">
      <c r="A6" s="38" t="s">
        <v>0</v>
      </c>
      <c r="B6" s="39">
        <v>96116</v>
      </c>
      <c r="C6" s="39">
        <v>96132</v>
      </c>
      <c r="D6" s="39">
        <v>96138</v>
      </c>
      <c r="E6" s="39">
        <v>99483</v>
      </c>
      <c r="F6" s="39" t="s">
        <v>86</v>
      </c>
      <c r="G6" s="40" t="s">
        <v>93</v>
      </c>
      <c r="H6" s="40" t="s">
        <v>94</v>
      </c>
    </row>
    <row r="7" spans="1:10" ht="12.75">
      <c r="A7" s="63" t="s">
        <v>1</v>
      </c>
      <c r="B7" s="61">
        <v>82.85</v>
      </c>
      <c r="C7" s="61">
        <v>105.81</v>
      </c>
      <c r="D7" s="61">
        <v>34.26</v>
      </c>
      <c r="E7" s="61">
        <v>174.61</v>
      </c>
      <c r="F7" s="61">
        <v>397.53</v>
      </c>
      <c r="G7" s="62">
        <f>F7*I7</f>
        <v>397.53</v>
      </c>
      <c r="H7" s="54">
        <f>G7*J7</f>
        <v>20671.559999999998</v>
      </c>
      <c r="I7" s="16">
        <f aca="true" t="shared" si="0" ref="I7:I53">Treatments</f>
        <v>1</v>
      </c>
      <c r="J7" s="16">
        <f aca="true" t="shared" si="1" ref="J7:J53">Patients</f>
        <v>52</v>
      </c>
    </row>
    <row r="8" spans="1:10" ht="12.75">
      <c r="A8" s="63" t="s">
        <v>2</v>
      </c>
      <c r="B8" s="61">
        <v>120.99</v>
      </c>
      <c r="C8" s="61">
        <v>156.47</v>
      </c>
      <c r="D8" s="61">
        <v>43.01</v>
      </c>
      <c r="E8" s="61">
        <v>250.05</v>
      </c>
      <c r="F8" s="61">
        <v>570.52</v>
      </c>
      <c r="G8" s="62">
        <f aca="true" t="shared" si="2" ref="G8:G53">F8*I8</f>
        <v>570.52</v>
      </c>
      <c r="H8" s="54">
        <f aca="true" t="shared" si="3" ref="H8:H53">G8*J8</f>
        <v>29667.04</v>
      </c>
      <c r="I8" s="16">
        <f t="shared" si="0"/>
        <v>1</v>
      </c>
      <c r="J8" s="16">
        <f t="shared" si="1"/>
        <v>52</v>
      </c>
    </row>
    <row r="9" spans="1:10" ht="12.75">
      <c r="A9" s="63" t="s">
        <v>3</v>
      </c>
      <c r="B9" s="61">
        <v>84.88</v>
      </c>
      <c r="C9" s="61">
        <v>107.83</v>
      </c>
      <c r="D9" s="61">
        <v>37.07</v>
      </c>
      <c r="E9" s="61">
        <v>180.3</v>
      </c>
      <c r="F9" s="61">
        <v>410.08</v>
      </c>
      <c r="G9" s="62">
        <f t="shared" si="2"/>
        <v>410.08</v>
      </c>
      <c r="H9" s="54">
        <f t="shared" si="3"/>
        <v>21324.16</v>
      </c>
      <c r="I9" s="16">
        <f t="shared" si="0"/>
        <v>1</v>
      </c>
      <c r="J9" s="16">
        <f t="shared" si="1"/>
        <v>52</v>
      </c>
    </row>
    <row r="10" spans="1:10" ht="12.75">
      <c r="A10" s="63" t="s">
        <v>4</v>
      </c>
      <c r="B10" s="61">
        <v>81.16</v>
      </c>
      <c r="C10" s="61">
        <v>103.95</v>
      </c>
      <c r="D10" s="61">
        <v>33.05</v>
      </c>
      <c r="E10" s="61">
        <v>170.32</v>
      </c>
      <c r="F10" s="61">
        <v>388.48</v>
      </c>
      <c r="G10" s="62">
        <f t="shared" si="2"/>
        <v>388.48</v>
      </c>
      <c r="H10" s="54">
        <f t="shared" si="3"/>
        <v>20200.96</v>
      </c>
      <c r="I10" s="16">
        <f t="shared" si="0"/>
        <v>1</v>
      </c>
      <c r="J10" s="16">
        <f t="shared" si="1"/>
        <v>52</v>
      </c>
    </row>
    <row r="11" spans="1:10" ht="12.75">
      <c r="A11" s="63" t="s">
        <v>5</v>
      </c>
      <c r="B11" s="61">
        <v>91.74</v>
      </c>
      <c r="C11" s="61">
        <v>115.64</v>
      </c>
      <c r="D11" s="61">
        <v>45.25</v>
      </c>
      <c r="E11" s="61">
        <v>197.38</v>
      </c>
      <c r="F11" s="61">
        <v>450.01</v>
      </c>
      <c r="G11" s="62">
        <f t="shared" si="2"/>
        <v>450.01</v>
      </c>
      <c r="H11" s="54">
        <f t="shared" si="3"/>
        <v>23400.52</v>
      </c>
      <c r="I11" s="16">
        <f t="shared" si="0"/>
        <v>1</v>
      </c>
      <c r="J11" s="16">
        <f t="shared" si="1"/>
        <v>52</v>
      </c>
    </row>
    <row r="12" spans="1:10" ht="12.75">
      <c r="A12" s="63" t="s">
        <v>96</v>
      </c>
      <c r="B12" s="61">
        <v>89.14</v>
      </c>
      <c r="C12" s="61">
        <v>112.88</v>
      </c>
      <c r="D12" s="61">
        <v>41.71</v>
      </c>
      <c r="E12" s="61">
        <v>190.42</v>
      </c>
      <c r="F12" s="61">
        <v>434.15</v>
      </c>
      <c r="G12" s="62">
        <f t="shared" si="2"/>
        <v>434.15</v>
      </c>
      <c r="H12" s="54">
        <f t="shared" si="3"/>
        <v>22575.8</v>
      </c>
      <c r="I12" s="16">
        <f t="shared" si="0"/>
        <v>1</v>
      </c>
      <c r="J12" s="16">
        <f t="shared" si="1"/>
        <v>52</v>
      </c>
    </row>
    <row r="13" spans="1:10" ht="12.75">
      <c r="A13" s="63" t="s">
        <v>97</v>
      </c>
      <c r="B13" s="61">
        <v>88.4</v>
      </c>
      <c r="C13" s="61">
        <v>112</v>
      </c>
      <c r="D13" s="61">
        <v>41.67</v>
      </c>
      <c r="E13" s="61">
        <v>188.78</v>
      </c>
      <c r="F13" s="61">
        <v>430.85</v>
      </c>
      <c r="G13" s="62">
        <f t="shared" si="2"/>
        <v>430.85</v>
      </c>
      <c r="H13" s="54">
        <f t="shared" si="3"/>
        <v>22404.2</v>
      </c>
      <c r="I13" s="16">
        <f t="shared" si="0"/>
        <v>1</v>
      </c>
      <c r="J13" s="16">
        <f t="shared" si="1"/>
        <v>52</v>
      </c>
    </row>
    <row r="14" spans="1:10" ht="12.75">
      <c r="A14" s="63" t="s">
        <v>98</v>
      </c>
      <c r="B14" s="61">
        <v>88.5</v>
      </c>
      <c r="C14" s="61">
        <v>112.1</v>
      </c>
      <c r="D14" s="61">
        <v>41.69</v>
      </c>
      <c r="E14" s="61">
        <v>189.06</v>
      </c>
      <c r="F14" s="61">
        <v>431.35</v>
      </c>
      <c r="G14" s="62">
        <f t="shared" si="2"/>
        <v>431.35</v>
      </c>
      <c r="H14" s="54">
        <f t="shared" si="3"/>
        <v>22430.2</v>
      </c>
      <c r="I14" s="16">
        <f t="shared" si="0"/>
        <v>1</v>
      </c>
      <c r="J14" s="16">
        <f t="shared" si="1"/>
        <v>52</v>
      </c>
    </row>
    <row r="15" spans="1:10" ht="12.75">
      <c r="A15" s="63" t="s">
        <v>99</v>
      </c>
      <c r="B15" s="61">
        <v>88.4</v>
      </c>
      <c r="C15" s="61">
        <v>112</v>
      </c>
      <c r="D15" s="61">
        <v>41.67</v>
      </c>
      <c r="E15" s="61">
        <v>188.78</v>
      </c>
      <c r="F15" s="61">
        <v>430.85</v>
      </c>
      <c r="G15" s="62">
        <f t="shared" si="2"/>
        <v>430.85</v>
      </c>
      <c r="H15" s="54">
        <f t="shared" si="3"/>
        <v>22404.2</v>
      </c>
      <c r="I15" s="16">
        <f t="shared" si="0"/>
        <v>1</v>
      </c>
      <c r="J15" s="16">
        <f t="shared" si="1"/>
        <v>52</v>
      </c>
    </row>
    <row r="16" spans="1:10" ht="12.75">
      <c r="A16" s="63" t="s">
        <v>100</v>
      </c>
      <c r="B16" s="61">
        <v>88.4</v>
      </c>
      <c r="C16" s="61">
        <v>112</v>
      </c>
      <c r="D16" s="61">
        <v>41.67</v>
      </c>
      <c r="E16" s="61">
        <v>188.78</v>
      </c>
      <c r="F16" s="61">
        <v>430.85</v>
      </c>
      <c r="G16" s="62">
        <f t="shared" si="2"/>
        <v>430.85</v>
      </c>
      <c r="H16" s="54">
        <f t="shared" si="3"/>
        <v>22404.2</v>
      </c>
      <c r="I16" s="16">
        <f t="shared" si="0"/>
        <v>1</v>
      </c>
      <c r="J16" s="16">
        <f t="shared" si="1"/>
        <v>52</v>
      </c>
    </row>
    <row r="17" spans="1:10" ht="12.75">
      <c r="A17" s="63" t="s">
        <v>6</v>
      </c>
      <c r="B17" s="61">
        <v>91.74</v>
      </c>
      <c r="C17" s="61">
        <v>115.64</v>
      </c>
      <c r="D17" s="61">
        <v>45.25</v>
      </c>
      <c r="E17" s="61">
        <v>197.38</v>
      </c>
      <c r="F17" s="61">
        <v>450.01</v>
      </c>
      <c r="G17" s="62">
        <f t="shared" si="2"/>
        <v>450.01</v>
      </c>
      <c r="H17" s="54">
        <f t="shared" si="3"/>
        <v>23400.52</v>
      </c>
      <c r="I17" s="16">
        <f t="shared" si="0"/>
        <v>1</v>
      </c>
      <c r="J17" s="16">
        <f t="shared" si="1"/>
        <v>52</v>
      </c>
    </row>
    <row r="18" spans="1:10" ht="12.75">
      <c r="A18" s="63" t="s">
        <v>101</v>
      </c>
      <c r="B18" s="61">
        <v>88.4</v>
      </c>
      <c r="C18" s="61">
        <v>112</v>
      </c>
      <c r="D18" s="61">
        <v>41.67</v>
      </c>
      <c r="E18" s="61">
        <v>188.78</v>
      </c>
      <c r="F18" s="61">
        <v>430.85</v>
      </c>
      <c r="G18" s="62">
        <f t="shared" si="2"/>
        <v>430.85</v>
      </c>
      <c r="H18" s="54">
        <f t="shared" si="3"/>
        <v>22404.2</v>
      </c>
      <c r="I18" s="16">
        <f t="shared" si="0"/>
        <v>1</v>
      </c>
      <c r="J18" s="16">
        <f t="shared" si="1"/>
        <v>52</v>
      </c>
    </row>
    <row r="19" spans="1:10" ht="12.75">
      <c r="A19" s="63" t="s">
        <v>102</v>
      </c>
      <c r="B19" s="61">
        <v>88.4</v>
      </c>
      <c r="C19" s="61">
        <v>112</v>
      </c>
      <c r="D19" s="61">
        <v>41.67</v>
      </c>
      <c r="E19" s="61">
        <v>188.78</v>
      </c>
      <c r="F19" s="61">
        <v>430.85</v>
      </c>
      <c r="G19" s="62">
        <f t="shared" si="2"/>
        <v>430.85</v>
      </c>
      <c r="H19" s="54">
        <f t="shared" si="3"/>
        <v>22404.2</v>
      </c>
      <c r="I19" s="16">
        <f t="shared" si="0"/>
        <v>1</v>
      </c>
      <c r="J19" s="16">
        <f t="shared" si="1"/>
        <v>52</v>
      </c>
    </row>
    <row r="20" spans="1:10" ht="12.75">
      <c r="A20" s="63" t="s">
        <v>103</v>
      </c>
      <c r="B20" s="61">
        <v>88.4</v>
      </c>
      <c r="C20" s="61">
        <v>112</v>
      </c>
      <c r="D20" s="61">
        <v>41.67</v>
      </c>
      <c r="E20" s="61">
        <v>188.78</v>
      </c>
      <c r="F20" s="61">
        <v>430.85</v>
      </c>
      <c r="G20" s="62">
        <f t="shared" si="2"/>
        <v>430.85</v>
      </c>
      <c r="H20" s="54">
        <f t="shared" si="3"/>
        <v>22404.2</v>
      </c>
      <c r="I20" s="16">
        <f t="shared" si="0"/>
        <v>1</v>
      </c>
      <c r="J20" s="16">
        <f t="shared" si="1"/>
        <v>52</v>
      </c>
    </row>
    <row r="21" spans="1:10" ht="12.75">
      <c r="A21" s="63" t="s">
        <v>104</v>
      </c>
      <c r="B21" s="61">
        <v>93.87</v>
      </c>
      <c r="C21" s="61">
        <v>117.97</v>
      </c>
      <c r="D21" s="61">
        <v>49.3</v>
      </c>
      <c r="E21" s="61">
        <v>203.07</v>
      </c>
      <c r="F21" s="61">
        <v>464.21</v>
      </c>
      <c r="G21" s="62">
        <f t="shared" si="2"/>
        <v>464.21</v>
      </c>
      <c r="H21" s="54">
        <f t="shared" si="3"/>
        <v>24138.92</v>
      </c>
      <c r="I21" s="16">
        <f t="shared" si="0"/>
        <v>1</v>
      </c>
      <c r="J21" s="16">
        <f t="shared" si="1"/>
        <v>52</v>
      </c>
    </row>
    <row r="22" spans="1:10" ht="12.75">
      <c r="A22" s="63" t="s">
        <v>7</v>
      </c>
      <c r="B22" s="61">
        <v>95.21</v>
      </c>
      <c r="C22" s="61">
        <v>119.52</v>
      </c>
      <c r="D22" s="61">
        <v>50.92</v>
      </c>
      <c r="E22" s="61">
        <v>206.36</v>
      </c>
      <c r="F22" s="61">
        <v>472.01</v>
      </c>
      <c r="G22" s="62">
        <f t="shared" si="2"/>
        <v>472.01</v>
      </c>
      <c r="H22" s="54">
        <f t="shared" si="3"/>
        <v>24544.52</v>
      </c>
      <c r="I22" s="16">
        <f t="shared" si="0"/>
        <v>1</v>
      </c>
      <c r="J22" s="16">
        <f t="shared" si="1"/>
        <v>52</v>
      </c>
    </row>
    <row r="23" spans="1:10" ht="12.75">
      <c r="A23" s="63" t="s">
        <v>105</v>
      </c>
      <c r="B23" s="61">
        <v>88.4</v>
      </c>
      <c r="C23" s="61">
        <v>112</v>
      </c>
      <c r="D23" s="61">
        <v>41.67</v>
      </c>
      <c r="E23" s="61">
        <v>188.78</v>
      </c>
      <c r="F23" s="61">
        <v>430.85</v>
      </c>
      <c r="G23" s="62">
        <f t="shared" si="2"/>
        <v>430.85</v>
      </c>
      <c r="H23" s="54">
        <f t="shared" si="3"/>
        <v>22404.2</v>
      </c>
      <c r="I23" s="16">
        <f t="shared" si="0"/>
        <v>1</v>
      </c>
      <c r="J23" s="16">
        <f t="shared" si="1"/>
        <v>52</v>
      </c>
    </row>
    <row r="24" spans="1:10" ht="12.75">
      <c r="A24" s="63" t="s">
        <v>106</v>
      </c>
      <c r="B24" s="61">
        <v>89.23</v>
      </c>
      <c r="C24" s="61">
        <v>112.83</v>
      </c>
      <c r="D24" s="61">
        <v>41.77</v>
      </c>
      <c r="E24" s="61">
        <v>191</v>
      </c>
      <c r="F24" s="61">
        <v>434.83</v>
      </c>
      <c r="G24" s="62">
        <f t="shared" si="2"/>
        <v>434.83</v>
      </c>
      <c r="H24" s="54">
        <f t="shared" si="3"/>
        <v>22611.16</v>
      </c>
      <c r="I24" s="16">
        <f t="shared" si="0"/>
        <v>1</v>
      </c>
      <c r="J24" s="16">
        <f t="shared" si="1"/>
        <v>52</v>
      </c>
    </row>
    <row r="25" spans="1:10" ht="12.75">
      <c r="A25" s="63" t="s">
        <v>107</v>
      </c>
      <c r="B25" s="61">
        <v>88.87</v>
      </c>
      <c r="C25" s="61">
        <v>112.64</v>
      </c>
      <c r="D25" s="61">
        <v>41.67</v>
      </c>
      <c r="E25" s="61">
        <v>189.65</v>
      </c>
      <c r="F25" s="61">
        <v>432.83</v>
      </c>
      <c r="G25" s="62">
        <f t="shared" si="2"/>
        <v>432.83</v>
      </c>
      <c r="H25" s="54">
        <f t="shared" si="3"/>
        <v>22507.16</v>
      </c>
      <c r="I25" s="16">
        <f t="shared" si="0"/>
        <v>1</v>
      </c>
      <c r="J25" s="16">
        <f t="shared" si="1"/>
        <v>52</v>
      </c>
    </row>
    <row r="26" spans="1:10" ht="12.75">
      <c r="A26" s="63" t="s">
        <v>108</v>
      </c>
      <c r="B26" s="61">
        <v>90.61</v>
      </c>
      <c r="C26" s="61">
        <v>114.77</v>
      </c>
      <c r="D26" s="61">
        <v>42.94</v>
      </c>
      <c r="E26" s="61">
        <v>193.6</v>
      </c>
      <c r="F26" s="61">
        <v>441.92</v>
      </c>
      <c r="G26" s="62">
        <f t="shared" si="2"/>
        <v>441.92</v>
      </c>
      <c r="H26" s="54">
        <f t="shared" si="3"/>
        <v>22979.84</v>
      </c>
      <c r="I26" s="16">
        <f t="shared" si="0"/>
        <v>1</v>
      </c>
      <c r="J26" s="16">
        <f t="shared" si="1"/>
        <v>52</v>
      </c>
    </row>
    <row r="27" spans="1:10" ht="12.75">
      <c r="A27" s="63" t="s">
        <v>109</v>
      </c>
      <c r="B27" s="61">
        <v>89.74</v>
      </c>
      <c r="C27" s="61">
        <v>113.38</v>
      </c>
      <c r="D27" s="61">
        <v>43.64</v>
      </c>
      <c r="E27" s="61">
        <v>192.46</v>
      </c>
      <c r="F27" s="61">
        <v>439.22</v>
      </c>
      <c r="G27" s="62">
        <f t="shared" si="2"/>
        <v>439.22</v>
      </c>
      <c r="H27" s="54">
        <f t="shared" si="3"/>
        <v>22839.440000000002</v>
      </c>
      <c r="I27" s="16">
        <f t="shared" si="0"/>
        <v>1</v>
      </c>
      <c r="J27" s="16">
        <f t="shared" si="1"/>
        <v>52</v>
      </c>
    </row>
    <row r="28" spans="1:10" ht="12.75">
      <c r="A28" s="63" t="s">
        <v>8</v>
      </c>
      <c r="B28" s="61">
        <v>95.21</v>
      </c>
      <c r="C28" s="61">
        <v>119.52</v>
      </c>
      <c r="D28" s="61">
        <v>50.92</v>
      </c>
      <c r="E28" s="61">
        <v>206.36</v>
      </c>
      <c r="F28" s="61">
        <v>472.01</v>
      </c>
      <c r="G28" s="62">
        <f t="shared" si="2"/>
        <v>472.01</v>
      </c>
      <c r="H28" s="54">
        <f t="shared" si="3"/>
        <v>24544.52</v>
      </c>
      <c r="I28" s="16">
        <f t="shared" si="0"/>
        <v>1</v>
      </c>
      <c r="J28" s="16">
        <f t="shared" si="1"/>
        <v>52</v>
      </c>
    </row>
    <row r="29" spans="1:10" ht="12.75">
      <c r="A29" s="63" t="s">
        <v>110</v>
      </c>
      <c r="B29" s="61">
        <v>94.8</v>
      </c>
      <c r="C29" s="61">
        <v>119.03</v>
      </c>
      <c r="D29" s="61">
        <v>50.43</v>
      </c>
      <c r="E29" s="61">
        <v>205.37</v>
      </c>
      <c r="F29" s="61">
        <v>469.63</v>
      </c>
      <c r="G29" s="62">
        <f t="shared" si="2"/>
        <v>469.63</v>
      </c>
      <c r="H29" s="54">
        <f t="shared" si="3"/>
        <v>24420.76</v>
      </c>
      <c r="I29" s="16">
        <f t="shared" si="0"/>
        <v>1</v>
      </c>
      <c r="J29" s="16">
        <f t="shared" si="1"/>
        <v>52</v>
      </c>
    </row>
    <row r="30" spans="1:10" ht="12.75">
      <c r="A30" s="63" t="s">
        <v>111</v>
      </c>
      <c r="B30" s="61">
        <v>94.73</v>
      </c>
      <c r="C30" s="61">
        <v>119.06</v>
      </c>
      <c r="D30" s="61">
        <v>49.33</v>
      </c>
      <c r="E30" s="61">
        <v>204.88</v>
      </c>
      <c r="F30" s="61">
        <v>468</v>
      </c>
      <c r="G30" s="62">
        <f t="shared" si="2"/>
        <v>468</v>
      </c>
      <c r="H30" s="54">
        <f t="shared" si="3"/>
        <v>24336</v>
      </c>
      <c r="I30" s="16">
        <f t="shared" si="0"/>
        <v>1</v>
      </c>
      <c r="J30" s="16">
        <f t="shared" si="1"/>
        <v>52</v>
      </c>
    </row>
    <row r="31" spans="1:10" ht="12.75">
      <c r="A31" s="63" t="s">
        <v>112</v>
      </c>
      <c r="B31" s="61">
        <v>88.45</v>
      </c>
      <c r="C31" s="61">
        <v>112.04</v>
      </c>
      <c r="D31" s="61">
        <v>41.79</v>
      </c>
      <c r="E31" s="61">
        <v>188.94</v>
      </c>
      <c r="F31" s="61">
        <v>431.22</v>
      </c>
      <c r="G31" s="62">
        <f t="shared" si="2"/>
        <v>431.22</v>
      </c>
      <c r="H31" s="54">
        <f t="shared" si="3"/>
        <v>22423.440000000002</v>
      </c>
      <c r="I31" s="16">
        <f t="shared" si="0"/>
        <v>1</v>
      </c>
      <c r="J31" s="16">
        <f t="shared" si="1"/>
        <v>52</v>
      </c>
    </row>
    <row r="32" spans="1:10" ht="12.75">
      <c r="A32" s="63" t="s">
        <v>9</v>
      </c>
      <c r="B32" s="61">
        <v>95.21</v>
      </c>
      <c r="C32" s="61">
        <v>119.52</v>
      </c>
      <c r="D32" s="61">
        <v>50.92</v>
      </c>
      <c r="E32" s="61">
        <v>206.36</v>
      </c>
      <c r="F32" s="61">
        <v>472.01</v>
      </c>
      <c r="G32" s="62">
        <f t="shared" si="2"/>
        <v>472.01</v>
      </c>
      <c r="H32" s="54">
        <f t="shared" si="3"/>
        <v>24544.52</v>
      </c>
      <c r="I32" s="16">
        <f t="shared" si="0"/>
        <v>1</v>
      </c>
      <c r="J32" s="16">
        <f t="shared" si="1"/>
        <v>52</v>
      </c>
    </row>
    <row r="33" spans="1:10" ht="12.75">
      <c r="A33" s="63" t="s">
        <v>10</v>
      </c>
      <c r="B33" s="61">
        <v>96.64</v>
      </c>
      <c r="C33" s="61">
        <v>121.18</v>
      </c>
      <c r="D33" s="61">
        <v>52.52</v>
      </c>
      <c r="E33" s="61">
        <v>209.82</v>
      </c>
      <c r="F33" s="61">
        <v>480.16</v>
      </c>
      <c r="G33" s="62">
        <f t="shared" si="2"/>
        <v>480.16</v>
      </c>
      <c r="H33" s="54">
        <f t="shared" si="3"/>
        <v>24968.32</v>
      </c>
      <c r="I33" s="16">
        <f t="shared" si="0"/>
        <v>1</v>
      </c>
      <c r="J33" s="16">
        <f t="shared" si="1"/>
        <v>52</v>
      </c>
    </row>
    <row r="34" spans="1:10" ht="12.75">
      <c r="A34" s="63" t="s">
        <v>113</v>
      </c>
      <c r="B34" s="61">
        <v>90.5</v>
      </c>
      <c r="C34" s="61">
        <v>114.23</v>
      </c>
      <c r="D34" s="61">
        <v>44.73</v>
      </c>
      <c r="E34" s="61">
        <v>194.43</v>
      </c>
      <c r="F34" s="61">
        <v>443.89</v>
      </c>
      <c r="G34" s="62">
        <f t="shared" si="2"/>
        <v>443.89</v>
      </c>
      <c r="H34" s="54">
        <f t="shared" si="3"/>
        <v>23082.28</v>
      </c>
      <c r="I34" s="16">
        <f t="shared" si="0"/>
        <v>1</v>
      </c>
      <c r="J34" s="16">
        <f t="shared" si="1"/>
        <v>52</v>
      </c>
    </row>
    <row r="35" spans="1:10" ht="12.75">
      <c r="A35" s="63" t="s">
        <v>114</v>
      </c>
      <c r="B35" s="61">
        <v>89.99</v>
      </c>
      <c r="C35" s="61">
        <v>113.69</v>
      </c>
      <c r="D35" s="61">
        <v>44.01</v>
      </c>
      <c r="E35" s="61">
        <v>193.07</v>
      </c>
      <c r="F35" s="61">
        <v>440.76</v>
      </c>
      <c r="G35" s="62">
        <f t="shared" si="2"/>
        <v>440.76</v>
      </c>
      <c r="H35" s="54">
        <f t="shared" si="3"/>
        <v>22919.52</v>
      </c>
      <c r="I35" s="16">
        <f t="shared" si="0"/>
        <v>1</v>
      </c>
      <c r="J35" s="16">
        <f t="shared" si="1"/>
        <v>52</v>
      </c>
    </row>
    <row r="36" spans="1:10" ht="12.75">
      <c r="A36" s="63" t="s">
        <v>115</v>
      </c>
      <c r="B36" s="61">
        <v>90.21</v>
      </c>
      <c r="C36" s="61">
        <v>113.98</v>
      </c>
      <c r="D36" s="61">
        <v>44.05</v>
      </c>
      <c r="E36" s="61">
        <v>193.49</v>
      </c>
      <c r="F36" s="61">
        <v>441.73</v>
      </c>
      <c r="G36" s="62">
        <f t="shared" si="2"/>
        <v>441.73</v>
      </c>
      <c r="H36" s="54">
        <f t="shared" si="3"/>
        <v>22969.96</v>
      </c>
      <c r="I36" s="16">
        <f t="shared" si="0"/>
        <v>1</v>
      </c>
      <c r="J36" s="16">
        <f t="shared" si="1"/>
        <v>52</v>
      </c>
    </row>
    <row r="37" spans="1:10" ht="12.75">
      <c r="A37" s="63" t="s">
        <v>116</v>
      </c>
      <c r="B37" s="61">
        <v>88.4</v>
      </c>
      <c r="C37" s="61">
        <v>112</v>
      </c>
      <c r="D37" s="61">
        <v>41.67</v>
      </c>
      <c r="E37" s="61">
        <v>188.78</v>
      </c>
      <c r="F37" s="61">
        <v>430.85</v>
      </c>
      <c r="G37" s="62">
        <f t="shared" si="2"/>
        <v>430.85</v>
      </c>
      <c r="H37" s="54">
        <f t="shared" si="3"/>
        <v>22404.2</v>
      </c>
      <c r="I37" s="16">
        <f t="shared" si="0"/>
        <v>1</v>
      </c>
      <c r="J37" s="16">
        <f t="shared" si="1"/>
        <v>52</v>
      </c>
    </row>
    <row r="38" spans="1:10" ht="12.75">
      <c r="A38" s="63" t="s">
        <v>117</v>
      </c>
      <c r="B38" s="61">
        <v>93.87</v>
      </c>
      <c r="C38" s="61">
        <v>117.97</v>
      </c>
      <c r="D38" s="61">
        <v>49.3</v>
      </c>
      <c r="E38" s="61">
        <v>203.07</v>
      </c>
      <c r="F38" s="61">
        <v>464.21</v>
      </c>
      <c r="G38" s="62">
        <f t="shared" si="2"/>
        <v>464.21</v>
      </c>
      <c r="H38" s="54">
        <f t="shared" si="3"/>
        <v>24138.92</v>
      </c>
      <c r="I38" s="16">
        <f t="shared" si="0"/>
        <v>1</v>
      </c>
      <c r="J38" s="16">
        <f t="shared" si="1"/>
        <v>52</v>
      </c>
    </row>
    <row r="39" spans="1:10" ht="12.75">
      <c r="A39" s="63" t="s">
        <v>11</v>
      </c>
      <c r="B39" s="61">
        <v>90.28</v>
      </c>
      <c r="C39" s="61">
        <v>113.65</v>
      </c>
      <c r="D39" s="61">
        <v>45.32</v>
      </c>
      <c r="E39" s="61">
        <v>194.66</v>
      </c>
      <c r="F39" s="61">
        <v>443.91</v>
      </c>
      <c r="G39" s="62">
        <f t="shared" si="2"/>
        <v>443.91</v>
      </c>
      <c r="H39" s="54">
        <f t="shared" si="3"/>
        <v>23083.32</v>
      </c>
      <c r="I39" s="16">
        <f t="shared" si="0"/>
        <v>1</v>
      </c>
      <c r="J39" s="16">
        <f t="shared" si="1"/>
        <v>52</v>
      </c>
    </row>
    <row r="40" spans="1:10" ht="12.75">
      <c r="A40" s="63" t="s">
        <v>118</v>
      </c>
      <c r="B40" s="61">
        <v>88.4</v>
      </c>
      <c r="C40" s="61">
        <v>112</v>
      </c>
      <c r="D40" s="61">
        <v>41.67</v>
      </c>
      <c r="E40" s="61">
        <v>188.78</v>
      </c>
      <c r="F40" s="61">
        <v>430.85</v>
      </c>
      <c r="G40" s="62">
        <f t="shared" si="2"/>
        <v>430.85</v>
      </c>
      <c r="H40" s="54">
        <f t="shared" si="3"/>
        <v>22404.2</v>
      </c>
      <c r="I40" s="16">
        <f t="shared" si="0"/>
        <v>1</v>
      </c>
      <c r="J40" s="16">
        <f t="shared" si="1"/>
        <v>52</v>
      </c>
    </row>
    <row r="41" spans="1:10" ht="12.75">
      <c r="A41" s="63" t="s">
        <v>119</v>
      </c>
      <c r="B41" s="61">
        <v>88.4</v>
      </c>
      <c r="C41" s="61">
        <v>112</v>
      </c>
      <c r="D41" s="61">
        <v>41.67</v>
      </c>
      <c r="E41" s="61">
        <v>188.78</v>
      </c>
      <c r="F41" s="61">
        <v>430.85</v>
      </c>
      <c r="G41" s="62">
        <f t="shared" si="2"/>
        <v>430.85</v>
      </c>
      <c r="H41" s="54">
        <f t="shared" si="3"/>
        <v>22404.2</v>
      </c>
      <c r="I41" s="16">
        <f t="shared" si="0"/>
        <v>1</v>
      </c>
      <c r="J41" s="16">
        <f t="shared" si="1"/>
        <v>52</v>
      </c>
    </row>
    <row r="42" spans="1:10" ht="12.75">
      <c r="A42" s="63" t="s">
        <v>12</v>
      </c>
      <c r="B42" s="61">
        <v>86.84</v>
      </c>
      <c r="C42" s="61">
        <v>109.87</v>
      </c>
      <c r="D42" s="61">
        <v>39.84</v>
      </c>
      <c r="E42" s="61">
        <v>185.67</v>
      </c>
      <c r="F42" s="61">
        <v>422.22</v>
      </c>
      <c r="G42" s="62">
        <f t="shared" si="2"/>
        <v>422.22</v>
      </c>
      <c r="H42" s="54">
        <f t="shared" si="3"/>
        <v>21955.440000000002</v>
      </c>
      <c r="I42" s="16">
        <f t="shared" si="0"/>
        <v>1</v>
      </c>
      <c r="J42" s="16">
        <f t="shared" si="1"/>
        <v>52</v>
      </c>
    </row>
    <row r="43" spans="1:10" ht="12.75">
      <c r="A43" s="63" t="s">
        <v>13</v>
      </c>
      <c r="B43" s="61">
        <v>90.7</v>
      </c>
      <c r="C43" s="61">
        <v>114.29</v>
      </c>
      <c r="D43" s="61">
        <v>42.97</v>
      </c>
      <c r="E43" s="61">
        <v>195.07</v>
      </c>
      <c r="F43" s="61">
        <v>443.03</v>
      </c>
      <c r="G43" s="62">
        <f t="shared" si="2"/>
        <v>443.03</v>
      </c>
      <c r="H43" s="54">
        <f t="shared" si="3"/>
        <v>23037.559999999998</v>
      </c>
      <c r="I43" s="16">
        <f t="shared" si="0"/>
        <v>1</v>
      </c>
      <c r="J43" s="16">
        <f t="shared" si="1"/>
        <v>52</v>
      </c>
    </row>
    <row r="44" spans="1:10" ht="12.75">
      <c r="A44" s="63" t="s">
        <v>14</v>
      </c>
      <c r="B44" s="61">
        <v>94.39</v>
      </c>
      <c r="C44" s="61">
        <v>118.25</v>
      </c>
      <c r="D44" s="61">
        <v>47.17</v>
      </c>
      <c r="E44" s="61">
        <v>204.75</v>
      </c>
      <c r="F44" s="61">
        <v>464.56</v>
      </c>
      <c r="G44" s="62">
        <f t="shared" si="2"/>
        <v>464.56</v>
      </c>
      <c r="H44" s="54">
        <f t="shared" si="3"/>
        <v>24157.12</v>
      </c>
      <c r="I44" s="16">
        <f t="shared" si="0"/>
        <v>1</v>
      </c>
      <c r="J44" s="16">
        <f t="shared" si="1"/>
        <v>52</v>
      </c>
    </row>
    <row r="45" spans="1:10" ht="12.75">
      <c r="A45" s="63" t="s">
        <v>15</v>
      </c>
      <c r="B45" s="61">
        <v>87.43</v>
      </c>
      <c r="C45" s="61">
        <v>110.64</v>
      </c>
      <c r="D45" s="61">
        <v>39.43</v>
      </c>
      <c r="E45" s="61">
        <v>186.81</v>
      </c>
      <c r="F45" s="61">
        <v>424.31</v>
      </c>
      <c r="G45" s="62">
        <f t="shared" si="2"/>
        <v>424.31</v>
      </c>
      <c r="H45" s="54">
        <f t="shared" si="3"/>
        <v>22064.12</v>
      </c>
      <c r="I45" s="16">
        <f t="shared" si="0"/>
        <v>1</v>
      </c>
      <c r="J45" s="16">
        <f t="shared" si="1"/>
        <v>52</v>
      </c>
    </row>
    <row r="46" spans="1:10" ht="12.75">
      <c r="A46" s="63" t="s">
        <v>16</v>
      </c>
      <c r="B46" s="61">
        <v>86.02</v>
      </c>
      <c r="C46" s="61">
        <v>108.85</v>
      </c>
      <c r="D46" s="61">
        <v>36.69</v>
      </c>
      <c r="E46" s="61">
        <v>183.54</v>
      </c>
      <c r="F46" s="61">
        <v>415.1</v>
      </c>
      <c r="G46" s="62">
        <f t="shared" si="2"/>
        <v>415.1</v>
      </c>
      <c r="H46" s="54">
        <f t="shared" si="3"/>
        <v>21585.2</v>
      </c>
      <c r="I46" s="16">
        <f t="shared" si="0"/>
        <v>1</v>
      </c>
      <c r="J46" s="16">
        <f t="shared" si="1"/>
        <v>52</v>
      </c>
    </row>
    <row r="47" spans="1:10" ht="12.75">
      <c r="A47" s="63" t="s">
        <v>17</v>
      </c>
      <c r="B47" s="61">
        <v>88.73</v>
      </c>
      <c r="C47" s="61">
        <v>111.56</v>
      </c>
      <c r="D47" s="61">
        <v>39.14</v>
      </c>
      <c r="E47" s="61">
        <v>191.02</v>
      </c>
      <c r="F47" s="61">
        <v>430.45</v>
      </c>
      <c r="G47" s="62">
        <f t="shared" si="2"/>
        <v>430.45</v>
      </c>
      <c r="H47" s="54">
        <f t="shared" si="3"/>
        <v>22383.399999999998</v>
      </c>
      <c r="I47" s="16">
        <f t="shared" si="0"/>
        <v>1</v>
      </c>
      <c r="J47" s="16">
        <f t="shared" si="1"/>
        <v>52</v>
      </c>
    </row>
    <row r="48" spans="1:10" ht="12.75">
      <c r="A48" s="63" t="s">
        <v>18</v>
      </c>
      <c r="B48" s="61">
        <v>91.69</v>
      </c>
      <c r="C48" s="61">
        <v>114.53</v>
      </c>
      <c r="D48" s="61">
        <v>40.19</v>
      </c>
      <c r="E48" s="61">
        <v>198.98</v>
      </c>
      <c r="F48" s="61">
        <v>445.39</v>
      </c>
      <c r="G48" s="62">
        <f t="shared" si="2"/>
        <v>445.39</v>
      </c>
      <c r="H48" s="54">
        <f t="shared" si="3"/>
        <v>23160.28</v>
      </c>
      <c r="I48" s="16">
        <f t="shared" si="0"/>
        <v>1</v>
      </c>
      <c r="J48" s="16">
        <f t="shared" si="1"/>
        <v>52</v>
      </c>
    </row>
    <row r="49" spans="1:10" ht="12.75">
      <c r="A49" s="63" t="s">
        <v>19</v>
      </c>
      <c r="B49" s="61">
        <v>83.9</v>
      </c>
      <c r="C49" s="61">
        <v>106.91</v>
      </c>
      <c r="D49" s="61">
        <v>34.37</v>
      </c>
      <c r="E49" s="61">
        <v>177.3</v>
      </c>
      <c r="F49" s="61">
        <v>402.48</v>
      </c>
      <c r="G49" s="62">
        <f t="shared" si="2"/>
        <v>402.48</v>
      </c>
      <c r="H49" s="54">
        <f t="shared" si="3"/>
        <v>20928.96</v>
      </c>
      <c r="I49" s="16">
        <f t="shared" si="0"/>
        <v>1</v>
      </c>
      <c r="J49" s="16">
        <f t="shared" si="1"/>
        <v>52</v>
      </c>
    </row>
    <row r="50" spans="1:10" ht="12.75">
      <c r="A50" s="63" t="s">
        <v>20</v>
      </c>
      <c r="B50" s="61">
        <v>86.57</v>
      </c>
      <c r="C50" s="61">
        <v>109.67</v>
      </c>
      <c r="D50" s="61">
        <v>38.54</v>
      </c>
      <c r="E50" s="61">
        <v>184.64</v>
      </c>
      <c r="F50" s="61">
        <v>419.42</v>
      </c>
      <c r="G50" s="62">
        <f t="shared" si="2"/>
        <v>419.42</v>
      </c>
      <c r="H50" s="54">
        <f t="shared" si="3"/>
        <v>21809.84</v>
      </c>
      <c r="I50" s="16">
        <f t="shared" si="0"/>
        <v>1</v>
      </c>
      <c r="J50" s="16">
        <f t="shared" si="1"/>
        <v>52</v>
      </c>
    </row>
    <row r="51" spans="1:10" ht="12.75">
      <c r="A51" s="63" t="s">
        <v>21</v>
      </c>
      <c r="B51" s="61">
        <v>88.2</v>
      </c>
      <c r="C51" s="61">
        <v>111.14</v>
      </c>
      <c r="D51" s="61">
        <v>44</v>
      </c>
      <c r="E51" s="61">
        <v>189.92</v>
      </c>
      <c r="F51" s="61">
        <v>433.26</v>
      </c>
      <c r="G51" s="62">
        <f t="shared" si="2"/>
        <v>433.26</v>
      </c>
      <c r="H51" s="54">
        <f t="shared" si="3"/>
        <v>22529.52</v>
      </c>
      <c r="I51" s="16">
        <f t="shared" si="0"/>
        <v>1</v>
      </c>
      <c r="J51" s="16">
        <f t="shared" si="1"/>
        <v>52</v>
      </c>
    </row>
    <row r="52" spans="1:10" ht="12.75">
      <c r="A52" s="63" t="s">
        <v>22</v>
      </c>
      <c r="B52" s="61">
        <v>81.54</v>
      </c>
      <c r="C52" s="61">
        <v>104.3</v>
      </c>
      <c r="D52" s="61">
        <v>34.21</v>
      </c>
      <c r="E52" s="61">
        <v>171.56</v>
      </c>
      <c r="F52" s="61">
        <v>391.61</v>
      </c>
      <c r="G52" s="62">
        <f t="shared" si="2"/>
        <v>391.61</v>
      </c>
      <c r="H52" s="54">
        <f t="shared" si="3"/>
        <v>20363.72</v>
      </c>
      <c r="I52" s="16">
        <f t="shared" si="0"/>
        <v>1</v>
      </c>
      <c r="J52" s="16">
        <f t="shared" si="1"/>
        <v>52</v>
      </c>
    </row>
    <row r="53" spans="1:10" ht="12.75">
      <c r="A53" s="63" t="s">
        <v>23</v>
      </c>
      <c r="B53" s="61">
        <v>85.01</v>
      </c>
      <c r="C53" s="61">
        <v>107.96</v>
      </c>
      <c r="D53" s="61">
        <v>35.47</v>
      </c>
      <c r="E53" s="61">
        <v>180.49</v>
      </c>
      <c r="F53" s="61">
        <v>408.93</v>
      </c>
      <c r="G53" s="62">
        <f t="shared" si="2"/>
        <v>408.93</v>
      </c>
      <c r="H53" s="54">
        <f t="shared" si="3"/>
        <v>21264.36</v>
      </c>
      <c r="I53" s="16">
        <f t="shared" si="0"/>
        <v>1</v>
      </c>
      <c r="J53" s="16">
        <f t="shared" si="1"/>
        <v>52</v>
      </c>
    </row>
    <row r="54" spans="1:8" ht="12.75">
      <c r="A54" s="25"/>
      <c r="B54" s="26"/>
      <c r="C54" s="26"/>
      <c r="D54" s="26"/>
      <c r="E54" s="26"/>
      <c r="F54" s="26"/>
      <c r="G54" s="58"/>
      <c r="H54" s="55"/>
    </row>
    <row r="55" spans="1:10" ht="38.25" customHeight="1">
      <c r="A55" s="67" t="s">
        <v>95</v>
      </c>
      <c r="B55" s="68"/>
      <c r="C55" s="68"/>
      <c r="D55" s="68"/>
      <c r="E55" s="68"/>
      <c r="F55" s="68"/>
      <c r="G55" s="68"/>
      <c r="H55" s="68"/>
      <c r="I55" s="21"/>
      <c r="J55" s="21"/>
    </row>
    <row r="56" spans="1:10" ht="12.75" customHeight="1">
      <c r="A56" s="22"/>
      <c r="B56" s="41"/>
      <c r="C56" s="41"/>
      <c r="D56" s="41"/>
      <c r="E56" s="41"/>
      <c r="F56" s="41"/>
      <c r="G56" s="64"/>
      <c r="H56" s="41"/>
      <c r="I56" s="21"/>
      <c r="J56" s="21"/>
    </row>
    <row r="57" spans="1:10" ht="12.75">
      <c r="A57" s="63" t="s">
        <v>24</v>
      </c>
      <c r="B57" s="61">
        <v>90.77</v>
      </c>
      <c r="C57" s="61">
        <v>114.01</v>
      </c>
      <c r="D57" s="61">
        <v>40.43</v>
      </c>
      <c r="E57" s="61">
        <v>195.7</v>
      </c>
      <c r="F57" s="61">
        <v>440.91</v>
      </c>
      <c r="G57" s="62">
        <f aca="true" t="shared" si="4" ref="G57:G103">F57*I57</f>
        <v>440.91</v>
      </c>
      <c r="H57" s="54">
        <f aca="true" t="shared" si="5" ref="H57:H103">G57*J57</f>
        <v>22927.32</v>
      </c>
      <c r="I57" s="16">
        <f aca="true" t="shared" si="6" ref="I57:I103">Treatments</f>
        <v>1</v>
      </c>
      <c r="J57" s="16">
        <f aca="true" t="shared" si="7" ref="J57:J103">Patients</f>
        <v>52</v>
      </c>
    </row>
    <row r="58" spans="1:10" ht="12.75">
      <c r="A58" s="63" t="s">
        <v>120</v>
      </c>
      <c r="B58" s="61">
        <v>89.82</v>
      </c>
      <c r="C58" s="61">
        <v>112.99</v>
      </c>
      <c r="D58" s="61">
        <v>40.99</v>
      </c>
      <c r="E58" s="61">
        <v>193.37</v>
      </c>
      <c r="F58" s="61">
        <v>437.17</v>
      </c>
      <c r="G58" s="62">
        <f t="shared" si="4"/>
        <v>437.17</v>
      </c>
      <c r="H58" s="54">
        <f t="shared" si="5"/>
        <v>22732.84</v>
      </c>
      <c r="I58" s="16">
        <f t="shared" si="6"/>
        <v>1</v>
      </c>
      <c r="J58" s="16">
        <f t="shared" si="7"/>
        <v>52</v>
      </c>
    </row>
    <row r="59" spans="1:10" ht="12.75">
      <c r="A59" s="63" t="s">
        <v>25</v>
      </c>
      <c r="B59" s="61">
        <v>87.5</v>
      </c>
      <c r="C59" s="61">
        <v>110.56</v>
      </c>
      <c r="D59" s="61">
        <v>36.54</v>
      </c>
      <c r="E59" s="61">
        <v>187</v>
      </c>
      <c r="F59" s="61">
        <v>421.6</v>
      </c>
      <c r="G59" s="62">
        <f t="shared" si="4"/>
        <v>421.6</v>
      </c>
      <c r="H59" s="54">
        <f t="shared" si="5"/>
        <v>21923.2</v>
      </c>
      <c r="I59" s="16">
        <f t="shared" si="6"/>
        <v>1</v>
      </c>
      <c r="J59" s="16">
        <f t="shared" si="7"/>
        <v>52</v>
      </c>
    </row>
    <row r="60" spans="1:10" ht="12.75">
      <c r="A60" s="63" t="s">
        <v>26</v>
      </c>
      <c r="B60" s="61">
        <v>82.07</v>
      </c>
      <c r="C60" s="61">
        <v>104.91</v>
      </c>
      <c r="D60" s="61">
        <v>34.96</v>
      </c>
      <c r="E60" s="61">
        <v>172.86</v>
      </c>
      <c r="F60" s="61">
        <v>394.8</v>
      </c>
      <c r="G60" s="62">
        <f t="shared" si="4"/>
        <v>394.8</v>
      </c>
      <c r="H60" s="54">
        <f t="shared" si="5"/>
        <v>20529.600000000002</v>
      </c>
      <c r="I60" s="16">
        <f t="shared" si="6"/>
        <v>1</v>
      </c>
      <c r="J60" s="16">
        <f t="shared" si="7"/>
        <v>52</v>
      </c>
    </row>
    <row r="61" spans="1:10" ht="12.75">
      <c r="A61" s="63" t="s">
        <v>27</v>
      </c>
      <c r="B61" s="61">
        <v>82.16</v>
      </c>
      <c r="C61" s="61">
        <v>105.05</v>
      </c>
      <c r="D61" s="61">
        <v>34.85</v>
      </c>
      <c r="E61" s="61">
        <v>172.97</v>
      </c>
      <c r="F61" s="61">
        <v>395.03</v>
      </c>
      <c r="G61" s="62">
        <f t="shared" si="4"/>
        <v>395.03</v>
      </c>
      <c r="H61" s="54">
        <f t="shared" si="5"/>
        <v>20541.559999999998</v>
      </c>
      <c r="I61" s="16">
        <f t="shared" si="6"/>
        <v>1</v>
      </c>
      <c r="J61" s="16">
        <f t="shared" si="7"/>
        <v>52</v>
      </c>
    </row>
    <row r="62" spans="1:10" ht="12.75">
      <c r="A62" s="63" t="s">
        <v>28</v>
      </c>
      <c r="B62" s="61">
        <v>82.44</v>
      </c>
      <c r="C62" s="61">
        <v>105.28</v>
      </c>
      <c r="D62" s="61">
        <v>35.01</v>
      </c>
      <c r="E62" s="61">
        <v>173.85</v>
      </c>
      <c r="F62" s="61">
        <v>396.58</v>
      </c>
      <c r="G62" s="62">
        <f t="shared" si="4"/>
        <v>396.58</v>
      </c>
      <c r="H62" s="54">
        <f t="shared" si="5"/>
        <v>20622.16</v>
      </c>
      <c r="I62" s="16">
        <f t="shared" si="6"/>
        <v>1</v>
      </c>
      <c r="J62" s="16">
        <f t="shared" si="7"/>
        <v>52</v>
      </c>
    </row>
    <row r="63" spans="1:10" ht="12.75">
      <c r="A63" s="63" t="s">
        <v>29</v>
      </c>
      <c r="B63" s="61">
        <v>82.99</v>
      </c>
      <c r="C63" s="61">
        <v>105.98</v>
      </c>
      <c r="D63" s="61">
        <v>33.73</v>
      </c>
      <c r="E63" s="61">
        <v>174.84</v>
      </c>
      <c r="F63" s="61">
        <v>397.54</v>
      </c>
      <c r="G63" s="62">
        <f t="shared" si="4"/>
        <v>397.54</v>
      </c>
      <c r="H63" s="54">
        <f t="shared" si="5"/>
        <v>20672.08</v>
      </c>
      <c r="I63" s="16">
        <f t="shared" si="6"/>
        <v>1</v>
      </c>
      <c r="J63" s="16">
        <f t="shared" si="7"/>
        <v>52</v>
      </c>
    </row>
    <row r="64" spans="1:10" ht="12.75">
      <c r="A64" s="63" t="s">
        <v>30</v>
      </c>
      <c r="B64" s="61">
        <v>84.2</v>
      </c>
      <c r="C64" s="61">
        <v>107.08</v>
      </c>
      <c r="D64" s="61">
        <v>34.08</v>
      </c>
      <c r="E64" s="61">
        <v>178.32</v>
      </c>
      <c r="F64" s="61">
        <v>403.68</v>
      </c>
      <c r="G64" s="62">
        <f t="shared" si="4"/>
        <v>403.68</v>
      </c>
      <c r="H64" s="54">
        <f t="shared" si="5"/>
        <v>20991.36</v>
      </c>
      <c r="I64" s="16">
        <f t="shared" si="6"/>
        <v>1</v>
      </c>
      <c r="J64" s="16">
        <f t="shared" si="7"/>
        <v>52</v>
      </c>
    </row>
    <row r="65" spans="1:10" ht="12.75">
      <c r="A65" s="63" t="s">
        <v>31</v>
      </c>
      <c r="B65" s="61">
        <v>86.32</v>
      </c>
      <c r="C65" s="61">
        <v>109.25</v>
      </c>
      <c r="D65" s="61">
        <v>36.73</v>
      </c>
      <c r="E65" s="61">
        <v>184.12</v>
      </c>
      <c r="F65" s="61">
        <v>416.42</v>
      </c>
      <c r="G65" s="62">
        <f t="shared" si="4"/>
        <v>416.42</v>
      </c>
      <c r="H65" s="54">
        <f t="shared" si="5"/>
        <v>21653.84</v>
      </c>
      <c r="I65" s="16">
        <f t="shared" si="6"/>
        <v>1</v>
      </c>
      <c r="J65" s="16">
        <f t="shared" si="7"/>
        <v>52</v>
      </c>
    </row>
    <row r="66" spans="1:10" ht="12.75">
      <c r="A66" s="63" t="s">
        <v>32</v>
      </c>
      <c r="B66" s="61">
        <v>82.84</v>
      </c>
      <c r="C66" s="61">
        <v>105.68</v>
      </c>
      <c r="D66" s="61">
        <v>35.05</v>
      </c>
      <c r="E66" s="61">
        <v>174.93</v>
      </c>
      <c r="F66" s="61">
        <v>398.5</v>
      </c>
      <c r="G66" s="62">
        <f t="shared" si="4"/>
        <v>398.5</v>
      </c>
      <c r="H66" s="54">
        <f t="shared" si="5"/>
        <v>20722</v>
      </c>
      <c r="I66" s="16">
        <f t="shared" si="6"/>
        <v>1</v>
      </c>
      <c r="J66" s="16">
        <f t="shared" si="7"/>
        <v>52</v>
      </c>
    </row>
    <row r="67" spans="1:10" ht="12.75">
      <c r="A67" s="63" t="s">
        <v>33</v>
      </c>
      <c r="B67" s="61">
        <v>85.21</v>
      </c>
      <c r="C67" s="61">
        <v>108.18</v>
      </c>
      <c r="D67" s="61">
        <v>38.57</v>
      </c>
      <c r="E67" s="61">
        <v>181.33</v>
      </c>
      <c r="F67" s="61">
        <v>413.29</v>
      </c>
      <c r="G67" s="62">
        <f t="shared" si="4"/>
        <v>413.29</v>
      </c>
      <c r="H67" s="54">
        <f t="shared" si="5"/>
        <v>21491.08</v>
      </c>
      <c r="I67" s="16">
        <f t="shared" si="6"/>
        <v>1</v>
      </c>
      <c r="J67" s="16">
        <f t="shared" si="7"/>
        <v>52</v>
      </c>
    </row>
    <row r="68" spans="1:10" ht="12.75">
      <c r="A68" s="63" t="s">
        <v>34</v>
      </c>
      <c r="B68" s="61">
        <v>88.1</v>
      </c>
      <c r="C68" s="61">
        <v>111.38</v>
      </c>
      <c r="D68" s="61">
        <v>39.98</v>
      </c>
      <c r="E68" s="61">
        <v>188.5</v>
      </c>
      <c r="F68" s="61">
        <v>427.96</v>
      </c>
      <c r="G68" s="62">
        <f t="shared" si="4"/>
        <v>427.96</v>
      </c>
      <c r="H68" s="54">
        <f t="shared" si="5"/>
        <v>22253.92</v>
      </c>
      <c r="I68" s="16">
        <f t="shared" si="6"/>
        <v>1</v>
      </c>
      <c r="J68" s="16">
        <f t="shared" si="7"/>
        <v>52</v>
      </c>
    </row>
    <row r="69" spans="1:10" ht="12.75">
      <c r="A69" s="63" t="s">
        <v>35</v>
      </c>
      <c r="B69" s="61">
        <v>90.89</v>
      </c>
      <c r="C69" s="61">
        <v>114.44</v>
      </c>
      <c r="D69" s="61">
        <v>42.36</v>
      </c>
      <c r="E69" s="61">
        <v>195.58</v>
      </c>
      <c r="F69" s="61">
        <v>443.27</v>
      </c>
      <c r="G69" s="62">
        <f t="shared" si="4"/>
        <v>443.27</v>
      </c>
      <c r="H69" s="54">
        <f t="shared" si="5"/>
        <v>23050.04</v>
      </c>
      <c r="I69" s="16">
        <f t="shared" si="6"/>
        <v>1</v>
      </c>
      <c r="J69" s="16">
        <f t="shared" si="7"/>
        <v>52</v>
      </c>
    </row>
    <row r="70" spans="1:10" ht="12.75">
      <c r="A70" s="63" t="s">
        <v>36</v>
      </c>
      <c r="B70" s="61">
        <v>89.04</v>
      </c>
      <c r="C70" s="61">
        <v>112.58</v>
      </c>
      <c r="D70" s="61">
        <v>41.05</v>
      </c>
      <c r="E70" s="61">
        <v>190.54</v>
      </c>
      <c r="F70" s="61">
        <v>433.21</v>
      </c>
      <c r="G70" s="62">
        <f t="shared" si="4"/>
        <v>433.21</v>
      </c>
      <c r="H70" s="54">
        <f t="shared" si="5"/>
        <v>22526.92</v>
      </c>
      <c r="I70" s="16">
        <f t="shared" si="6"/>
        <v>1</v>
      </c>
      <c r="J70" s="16">
        <f t="shared" si="7"/>
        <v>52</v>
      </c>
    </row>
    <row r="71" spans="1:10" ht="12.75">
      <c r="A71" s="63" t="s">
        <v>37</v>
      </c>
      <c r="B71" s="61">
        <v>92.31</v>
      </c>
      <c r="C71" s="61">
        <v>116.03</v>
      </c>
      <c r="D71" s="61">
        <v>45.91</v>
      </c>
      <c r="E71" s="61">
        <v>199.38</v>
      </c>
      <c r="F71" s="61">
        <v>453.63</v>
      </c>
      <c r="G71" s="62">
        <f t="shared" si="4"/>
        <v>453.63</v>
      </c>
      <c r="H71" s="54">
        <f t="shared" si="5"/>
        <v>23588.76</v>
      </c>
      <c r="I71" s="16">
        <f t="shared" si="6"/>
        <v>1</v>
      </c>
      <c r="J71" s="16">
        <f t="shared" si="7"/>
        <v>52</v>
      </c>
    </row>
    <row r="72" spans="1:10" ht="12.75">
      <c r="A72" s="63" t="s">
        <v>38</v>
      </c>
      <c r="B72" s="61">
        <v>84.29</v>
      </c>
      <c r="C72" s="61">
        <v>107.22</v>
      </c>
      <c r="D72" s="61">
        <v>35.36</v>
      </c>
      <c r="E72" s="61">
        <v>178.61</v>
      </c>
      <c r="F72" s="61">
        <v>405.48</v>
      </c>
      <c r="G72" s="62">
        <f t="shared" si="4"/>
        <v>405.48</v>
      </c>
      <c r="H72" s="54">
        <f t="shared" si="5"/>
        <v>21084.96</v>
      </c>
      <c r="I72" s="16">
        <f t="shared" si="6"/>
        <v>1</v>
      </c>
      <c r="J72" s="16">
        <f t="shared" si="7"/>
        <v>52</v>
      </c>
    </row>
    <row r="73" spans="1:10" ht="12.75">
      <c r="A73" s="63" t="s">
        <v>39</v>
      </c>
      <c r="B73" s="61">
        <v>88.3</v>
      </c>
      <c r="C73" s="61">
        <v>111.29</v>
      </c>
      <c r="D73" s="61">
        <v>38.59</v>
      </c>
      <c r="E73" s="61">
        <v>189.48</v>
      </c>
      <c r="F73" s="61">
        <v>427.66</v>
      </c>
      <c r="G73" s="62">
        <f t="shared" si="4"/>
        <v>427.66</v>
      </c>
      <c r="H73" s="54">
        <f t="shared" si="5"/>
        <v>22238.32</v>
      </c>
      <c r="I73" s="16">
        <f t="shared" si="6"/>
        <v>1</v>
      </c>
      <c r="J73" s="16">
        <f t="shared" si="7"/>
        <v>52</v>
      </c>
    </row>
    <row r="74" spans="1:10" ht="12.75">
      <c r="A74" s="63" t="s">
        <v>40</v>
      </c>
      <c r="B74" s="61">
        <v>84.72</v>
      </c>
      <c r="C74" s="61">
        <v>107.79</v>
      </c>
      <c r="D74" s="61">
        <v>38.84</v>
      </c>
      <c r="E74" s="61">
        <v>179.83</v>
      </c>
      <c r="F74" s="61">
        <v>411.18</v>
      </c>
      <c r="G74" s="62">
        <f t="shared" si="4"/>
        <v>411.18</v>
      </c>
      <c r="H74" s="54">
        <f t="shared" si="5"/>
        <v>21381.36</v>
      </c>
      <c r="I74" s="16">
        <f t="shared" si="6"/>
        <v>1</v>
      </c>
      <c r="J74" s="16">
        <f t="shared" si="7"/>
        <v>52</v>
      </c>
    </row>
    <row r="75" spans="1:10" ht="12.75">
      <c r="A75" s="63" t="s">
        <v>41</v>
      </c>
      <c r="B75" s="61">
        <v>81.24</v>
      </c>
      <c r="C75" s="61">
        <v>104.1</v>
      </c>
      <c r="D75" s="61">
        <v>32.93</v>
      </c>
      <c r="E75" s="61">
        <v>170.42</v>
      </c>
      <c r="F75" s="61">
        <v>388.69</v>
      </c>
      <c r="G75" s="62">
        <f t="shared" si="4"/>
        <v>388.69</v>
      </c>
      <c r="H75" s="54">
        <f t="shared" si="5"/>
        <v>20211.88</v>
      </c>
      <c r="I75" s="16">
        <f t="shared" si="6"/>
        <v>1</v>
      </c>
      <c r="J75" s="16">
        <f t="shared" si="7"/>
        <v>52</v>
      </c>
    </row>
    <row r="76" spans="1:10" ht="12.75">
      <c r="A76" s="63" t="s">
        <v>42</v>
      </c>
      <c r="B76" s="61">
        <v>82.46</v>
      </c>
      <c r="C76" s="61">
        <v>105.28</v>
      </c>
      <c r="D76" s="61">
        <v>33.11</v>
      </c>
      <c r="E76" s="61">
        <v>173.71</v>
      </c>
      <c r="F76" s="61">
        <v>394.56</v>
      </c>
      <c r="G76" s="62">
        <f t="shared" si="4"/>
        <v>394.56</v>
      </c>
      <c r="H76" s="54">
        <f t="shared" si="5"/>
        <v>20517.12</v>
      </c>
      <c r="I76" s="16">
        <f t="shared" si="6"/>
        <v>1</v>
      </c>
      <c r="J76" s="16">
        <f t="shared" si="7"/>
        <v>52</v>
      </c>
    </row>
    <row r="77" spans="1:10" ht="12.75">
      <c r="A77" s="63" t="s">
        <v>43</v>
      </c>
      <c r="B77" s="61">
        <v>85.29</v>
      </c>
      <c r="C77" s="61">
        <v>108.25</v>
      </c>
      <c r="D77" s="61">
        <v>37.04</v>
      </c>
      <c r="E77" s="61">
        <v>181.37</v>
      </c>
      <c r="F77" s="61">
        <v>411.95</v>
      </c>
      <c r="G77" s="62">
        <f t="shared" si="4"/>
        <v>411.95</v>
      </c>
      <c r="H77" s="54">
        <f t="shared" si="5"/>
        <v>21421.399999999998</v>
      </c>
      <c r="I77" s="16">
        <f t="shared" si="6"/>
        <v>1</v>
      </c>
      <c r="J77" s="16">
        <f t="shared" si="7"/>
        <v>52</v>
      </c>
    </row>
    <row r="78" spans="1:10" ht="12.75">
      <c r="A78" s="63" t="s">
        <v>44</v>
      </c>
      <c r="B78" s="61">
        <v>85.6</v>
      </c>
      <c r="C78" s="61">
        <v>108.61</v>
      </c>
      <c r="D78" s="61">
        <v>37.38</v>
      </c>
      <c r="E78" s="61">
        <v>182.12</v>
      </c>
      <c r="F78" s="61">
        <v>413.71</v>
      </c>
      <c r="G78" s="62">
        <f t="shared" si="4"/>
        <v>413.71</v>
      </c>
      <c r="H78" s="54">
        <f t="shared" si="5"/>
        <v>21512.92</v>
      </c>
      <c r="I78" s="16">
        <f t="shared" si="6"/>
        <v>1</v>
      </c>
      <c r="J78" s="16">
        <f t="shared" si="7"/>
        <v>52</v>
      </c>
    </row>
    <row r="79" spans="1:10" ht="12.75">
      <c r="A79" s="63" t="s">
        <v>45</v>
      </c>
      <c r="B79" s="61">
        <v>85.92</v>
      </c>
      <c r="C79" s="61">
        <v>108.39</v>
      </c>
      <c r="D79" s="61">
        <v>38.73</v>
      </c>
      <c r="E79" s="61">
        <v>184.31</v>
      </c>
      <c r="F79" s="61">
        <v>417.35</v>
      </c>
      <c r="G79" s="62">
        <f t="shared" si="4"/>
        <v>417.35</v>
      </c>
      <c r="H79" s="54">
        <f t="shared" si="5"/>
        <v>21702.2</v>
      </c>
      <c r="I79" s="16">
        <f t="shared" si="6"/>
        <v>1</v>
      </c>
      <c r="J79" s="16">
        <f t="shared" si="7"/>
        <v>52</v>
      </c>
    </row>
    <row r="80" spans="1:10" ht="12.75">
      <c r="A80" s="63" t="s">
        <v>46</v>
      </c>
      <c r="B80" s="61">
        <v>81.85</v>
      </c>
      <c r="C80" s="61">
        <v>104.79</v>
      </c>
      <c r="D80" s="61">
        <v>34.87</v>
      </c>
      <c r="E80" s="61">
        <v>172.05</v>
      </c>
      <c r="F80" s="61">
        <v>393.56</v>
      </c>
      <c r="G80" s="62">
        <f t="shared" si="4"/>
        <v>393.56</v>
      </c>
      <c r="H80" s="54">
        <f t="shared" si="5"/>
        <v>20465.12</v>
      </c>
      <c r="I80" s="16">
        <f t="shared" si="6"/>
        <v>1</v>
      </c>
      <c r="J80" s="16">
        <f t="shared" si="7"/>
        <v>52</v>
      </c>
    </row>
    <row r="81" spans="1:10" ht="12.75">
      <c r="A81" s="63" t="s">
        <v>47</v>
      </c>
      <c r="B81" s="61">
        <v>87.31</v>
      </c>
      <c r="C81" s="61">
        <v>110.5</v>
      </c>
      <c r="D81" s="61">
        <v>38.66</v>
      </c>
      <c r="E81" s="61">
        <v>186.4</v>
      </c>
      <c r="F81" s="61">
        <v>422.87</v>
      </c>
      <c r="G81" s="62">
        <f t="shared" si="4"/>
        <v>422.87</v>
      </c>
      <c r="H81" s="54">
        <f t="shared" si="5"/>
        <v>21989.24</v>
      </c>
      <c r="I81" s="16">
        <f t="shared" si="6"/>
        <v>1</v>
      </c>
      <c r="J81" s="16">
        <f t="shared" si="7"/>
        <v>52</v>
      </c>
    </row>
    <row r="82" spans="1:10" ht="12.75">
      <c r="A82" s="63" t="s">
        <v>48</v>
      </c>
      <c r="B82" s="61">
        <v>87.18</v>
      </c>
      <c r="C82" s="61">
        <v>110.16</v>
      </c>
      <c r="D82" s="61">
        <v>40.22</v>
      </c>
      <c r="E82" s="61">
        <v>186.7</v>
      </c>
      <c r="F82" s="61">
        <v>424.26</v>
      </c>
      <c r="G82" s="62">
        <f t="shared" si="4"/>
        <v>424.26</v>
      </c>
      <c r="H82" s="54">
        <f t="shared" si="5"/>
        <v>22061.52</v>
      </c>
      <c r="I82" s="16">
        <f t="shared" si="6"/>
        <v>1</v>
      </c>
      <c r="J82" s="16">
        <f t="shared" si="7"/>
        <v>52</v>
      </c>
    </row>
    <row r="83" spans="1:10" ht="12.75">
      <c r="A83" s="63" t="s">
        <v>49</v>
      </c>
      <c r="B83" s="61">
        <v>90.61</v>
      </c>
      <c r="C83" s="61">
        <v>114.18</v>
      </c>
      <c r="D83" s="61">
        <v>43.65</v>
      </c>
      <c r="E83" s="61">
        <v>194.92</v>
      </c>
      <c r="F83" s="61">
        <v>443.36</v>
      </c>
      <c r="G83" s="62">
        <f t="shared" si="4"/>
        <v>443.36</v>
      </c>
      <c r="H83" s="54">
        <f t="shared" si="5"/>
        <v>23054.72</v>
      </c>
      <c r="I83" s="16">
        <f t="shared" si="6"/>
        <v>1</v>
      </c>
      <c r="J83" s="16">
        <f t="shared" si="7"/>
        <v>52</v>
      </c>
    </row>
    <row r="84" spans="1:10" ht="12.75">
      <c r="A84" s="63" t="s">
        <v>88</v>
      </c>
      <c r="B84" s="61">
        <v>92.56</v>
      </c>
      <c r="C84" s="61">
        <v>116.38</v>
      </c>
      <c r="D84" s="61">
        <v>45.87</v>
      </c>
      <c r="E84" s="61">
        <v>199.8</v>
      </c>
      <c r="F84" s="61">
        <v>454.61</v>
      </c>
      <c r="G84" s="62">
        <f t="shared" si="4"/>
        <v>454.61</v>
      </c>
      <c r="H84" s="54">
        <f t="shared" si="5"/>
        <v>23639.72</v>
      </c>
      <c r="I84" s="16">
        <f t="shared" si="6"/>
        <v>1</v>
      </c>
      <c r="J84" s="16">
        <f t="shared" si="7"/>
        <v>52</v>
      </c>
    </row>
    <row r="85" spans="1:10" ht="12.75">
      <c r="A85" s="63" t="s">
        <v>50</v>
      </c>
      <c r="B85" s="61">
        <v>85.12</v>
      </c>
      <c r="C85" s="61">
        <v>108.17</v>
      </c>
      <c r="D85" s="61">
        <v>35.17</v>
      </c>
      <c r="E85" s="61">
        <v>180.55</v>
      </c>
      <c r="F85" s="61">
        <v>409.01</v>
      </c>
      <c r="G85" s="62">
        <f t="shared" si="4"/>
        <v>409.01</v>
      </c>
      <c r="H85" s="54">
        <f t="shared" si="5"/>
        <v>21268.52</v>
      </c>
      <c r="I85" s="16">
        <f t="shared" si="6"/>
        <v>1</v>
      </c>
      <c r="J85" s="16">
        <f t="shared" si="7"/>
        <v>52</v>
      </c>
    </row>
    <row r="86" spans="1:10" ht="12.75">
      <c r="A86" s="63" t="s">
        <v>51</v>
      </c>
      <c r="B86" s="61">
        <v>84.44</v>
      </c>
      <c r="C86" s="61">
        <v>107.51</v>
      </c>
      <c r="D86" s="61">
        <v>36.66</v>
      </c>
      <c r="E86" s="61">
        <v>178.83</v>
      </c>
      <c r="F86" s="61">
        <v>407.44</v>
      </c>
      <c r="G86" s="62">
        <f t="shared" si="4"/>
        <v>407.44</v>
      </c>
      <c r="H86" s="54">
        <f t="shared" si="5"/>
        <v>21186.88</v>
      </c>
      <c r="I86" s="16">
        <f t="shared" si="6"/>
        <v>1</v>
      </c>
      <c r="J86" s="16">
        <f t="shared" si="7"/>
        <v>52</v>
      </c>
    </row>
    <row r="87" spans="1:10" ht="12.75">
      <c r="A87" s="63" t="s">
        <v>52</v>
      </c>
      <c r="B87" s="61">
        <v>96.03</v>
      </c>
      <c r="C87" s="61">
        <v>120.08</v>
      </c>
      <c r="D87" s="61">
        <v>46.26</v>
      </c>
      <c r="E87" s="61">
        <v>208.59</v>
      </c>
      <c r="F87" s="61">
        <v>470.96</v>
      </c>
      <c r="G87" s="62">
        <f t="shared" si="4"/>
        <v>470.96</v>
      </c>
      <c r="H87" s="54">
        <f t="shared" si="5"/>
        <v>24489.92</v>
      </c>
      <c r="I87" s="16">
        <f t="shared" si="6"/>
        <v>1</v>
      </c>
      <c r="J87" s="16">
        <f t="shared" si="7"/>
        <v>52</v>
      </c>
    </row>
    <row r="88" spans="1:10" ht="12.75">
      <c r="A88" s="63" t="s">
        <v>89</v>
      </c>
      <c r="B88" s="61">
        <v>97.67</v>
      </c>
      <c r="C88" s="61">
        <v>121.42</v>
      </c>
      <c r="D88" s="61">
        <v>47.32</v>
      </c>
      <c r="E88" s="61">
        <v>213.71</v>
      </c>
      <c r="F88" s="61">
        <v>480.12</v>
      </c>
      <c r="G88" s="62">
        <f t="shared" si="4"/>
        <v>480.12</v>
      </c>
      <c r="H88" s="54">
        <f t="shared" si="5"/>
        <v>24966.24</v>
      </c>
      <c r="I88" s="16">
        <f t="shared" si="6"/>
        <v>1</v>
      </c>
      <c r="J88" s="16">
        <f t="shared" si="7"/>
        <v>52</v>
      </c>
    </row>
    <row r="89" spans="1:10" ht="12.75">
      <c r="A89" s="63" t="s">
        <v>90</v>
      </c>
      <c r="B89" s="61">
        <v>91.06</v>
      </c>
      <c r="C89" s="61">
        <v>114.53</v>
      </c>
      <c r="D89" s="61">
        <v>42.12</v>
      </c>
      <c r="E89" s="61">
        <v>196.18</v>
      </c>
      <c r="F89" s="61">
        <v>443.89</v>
      </c>
      <c r="G89" s="62">
        <f t="shared" si="4"/>
        <v>443.89</v>
      </c>
      <c r="H89" s="54">
        <f t="shared" si="5"/>
        <v>23082.28</v>
      </c>
      <c r="I89" s="16">
        <f t="shared" si="6"/>
        <v>1</v>
      </c>
      <c r="J89" s="16">
        <f t="shared" si="7"/>
        <v>52</v>
      </c>
    </row>
    <row r="90" spans="1:10" ht="12.75">
      <c r="A90" s="63" t="s">
        <v>53</v>
      </c>
      <c r="B90" s="61">
        <v>98.23</v>
      </c>
      <c r="C90" s="61">
        <v>122.23</v>
      </c>
      <c r="D90" s="61">
        <v>47.3</v>
      </c>
      <c r="E90" s="61">
        <v>214.65</v>
      </c>
      <c r="F90" s="61">
        <v>482.41</v>
      </c>
      <c r="G90" s="62">
        <f t="shared" si="4"/>
        <v>482.41</v>
      </c>
      <c r="H90" s="54">
        <f t="shared" si="5"/>
        <v>25085.32</v>
      </c>
      <c r="I90" s="16">
        <f t="shared" si="6"/>
        <v>1</v>
      </c>
      <c r="J90" s="16">
        <f t="shared" si="7"/>
        <v>52</v>
      </c>
    </row>
    <row r="91" spans="1:10" ht="12.75">
      <c r="A91" s="63" t="s">
        <v>54</v>
      </c>
      <c r="B91" s="61">
        <v>83.95</v>
      </c>
      <c r="C91" s="61">
        <v>106.92</v>
      </c>
      <c r="D91" s="61">
        <v>35.85</v>
      </c>
      <c r="E91" s="61">
        <v>177.67</v>
      </c>
      <c r="F91" s="61">
        <v>404.39</v>
      </c>
      <c r="G91" s="62">
        <f t="shared" si="4"/>
        <v>404.39</v>
      </c>
      <c r="H91" s="54">
        <f t="shared" si="5"/>
        <v>21028.28</v>
      </c>
      <c r="I91" s="16">
        <f t="shared" si="6"/>
        <v>1</v>
      </c>
      <c r="J91" s="16">
        <f t="shared" si="7"/>
        <v>52</v>
      </c>
    </row>
    <row r="92" spans="1:10" ht="12.75">
      <c r="A92" s="63" t="s">
        <v>55</v>
      </c>
      <c r="B92" s="61">
        <v>83.94</v>
      </c>
      <c r="C92" s="61">
        <v>106.65</v>
      </c>
      <c r="D92" s="61">
        <v>38.43</v>
      </c>
      <c r="E92" s="61">
        <v>178.46</v>
      </c>
      <c r="F92" s="61">
        <v>407.48</v>
      </c>
      <c r="G92" s="62">
        <f t="shared" si="4"/>
        <v>407.48</v>
      </c>
      <c r="H92" s="54">
        <f t="shared" si="5"/>
        <v>21188.96</v>
      </c>
      <c r="I92" s="16">
        <f t="shared" si="6"/>
        <v>1</v>
      </c>
      <c r="J92" s="16">
        <f t="shared" si="7"/>
        <v>52</v>
      </c>
    </row>
    <row r="93" spans="1:10" ht="12.75">
      <c r="A93" s="63" t="s">
        <v>56</v>
      </c>
      <c r="B93" s="61">
        <v>84.86</v>
      </c>
      <c r="C93" s="61">
        <v>107.94</v>
      </c>
      <c r="D93" s="61">
        <v>35.38</v>
      </c>
      <c r="E93" s="61">
        <v>179.79</v>
      </c>
      <c r="F93" s="61">
        <v>407.97</v>
      </c>
      <c r="G93" s="62">
        <f t="shared" si="4"/>
        <v>407.97</v>
      </c>
      <c r="H93" s="54">
        <f t="shared" si="5"/>
        <v>21214.440000000002</v>
      </c>
      <c r="I93" s="16">
        <f t="shared" si="6"/>
        <v>1</v>
      </c>
      <c r="J93" s="16">
        <f t="shared" si="7"/>
        <v>52</v>
      </c>
    </row>
    <row r="94" spans="1:10" ht="12.75">
      <c r="A94" s="63" t="s">
        <v>57</v>
      </c>
      <c r="B94" s="61">
        <v>82.93</v>
      </c>
      <c r="C94" s="61">
        <v>105.74</v>
      </c>
      <c r="D94" s="61">
        <v>34.21</v>
      </c>
      <c r="E94" s="61">
        <v>175.1</v>
      </c>
      <c r="F94" s="61">
        <v>397.98</v>
      </c>
      <c r="G94" s="62">
        <f t="shared" si="4"/>
        <v>397.98</v>
      </c>
      <c r="H94" s="54">
        <f t="shared" si="5"/>
        <v>20694.96</v>
      </c>
      <c r="I94" s="16">
        <f t="shared" si="6"/>
        <v>1</v>
      </c>
      <c r="J94" s="16">
        <f t="shared" si="7"/>
        <v>52</v>
      </c>
    </row>
    <row r="95" spans="1:10" ht="12.75">
      <c r="A95" s="63" t="s">
        <v>58</v>
      </c>
      <c r="B95" s="61">
        <v>84.27</v>
      </c>
      <c r="C95" s="61">
        <v>107.26</v>
      </c>
      <c r="D95" s="61">
        <v>36.85</v>
      </c>
      <c r="E95" s="61">
        <v>178.6</v>
      </c>
      <c r="F95" s="61">
        <v>406.98</v>
      </c>
      <c r="G95" s="62">
        <f t="shared" si="4"/>
        <v>406.98</v>
      </c>
      <c r="H95" s="54">
        <f t="shared" si="5"/>
        <v>21162.96</v>
      </c>
      <c r="I95" s="16">
        <f t="shared" si="6"/>
        <v>1</v>
      </c>
      <c r="J95" s="16">
        <f t="shared" si="7"/>
        <v>52</v>
      </c>
    </row>
    <row r="96" spans="1:10" ht="12.75">
      <c r="A96" s="63" t="s">
        <v>59</v>
      </c>
      <c r="B96" s="61">
        <v>87.54</v>
      </c>
      <c r="C96" s="61">
        <v>110.91</v>
      </c>
      <c r="D96" s="61">
        <v>40.75</v>
      </c>
      <c r="E96" s="61">
        <v>186.88</v>
      </c>
      <c r="F96" s="61">
        <v>426.08</v>
      </c>
      <c r="G96" s="62">
        <f t="shared" si="4"/>
        <v>426.08</v>
      </c>
      <c r="H96" s="54">
        <f t="shared" si="5"/>
        <v>22156.16</v>
      </c>
      <c r="I96" s="16">
        <f t="shared" si="6"/>
        <v>1</v>
      </c>
      <c r="J96" s="16">
        <f t="shared" si="7"/>
        <v>52</v>
      </c>
    </row>
    <row r="97" spans="1:10" ht="12.75">
      <c r="A97" s="63" t="s">
        <v>60</v>
      </c>
      <c r="B97" s="61">
        <v>84.99</v>
      </c>
      <c r="C97" s="61">
        <v>108.05</v>
      </c>
      <c r="D97" s="61">
        <v>36.19</v>
      </c>
      <c r="E97" s="61">
        <v>180.29</v>
      </c>
      <c r="F97" s="61">
        <v>409.52</v>
      </c>
      <c r="G97" s="62">
        <f t="shared" si="4"/>
        <v>409.52</v>
      </c>
      <c r="H97" s="54">
        <f t="shared" si="5"/>
        <v>21295.04</v>
      </c>
      <c r="I97" s="16">
        <f t="shared" si="6"/>
        <v>1</v>
      </c>
      <c r="J97" s="16">
        <f t="shared" si="7"/>
        <v>52</v>
      </c>
    </row>
    <row r="98" spans="1:10" ht="12.75">
      <c r="A98" s="63" t="s">
        <v>61</v>
      </c>
      <c r="B98" s="61">
        <v>90.31</v>
      </c>
      <c r="C98" s="61">
        <v>113.8</v>
      </c>
      <c r="D98" s="61">
        <v>41.74</v>
      </c>
      <c r="E98" s="61">
        <v>194.12</v>
      </c>
      <c r="F98" s="61">
        <v>439.97</v>
      </c>
      <c r="G98" s="62">
        <f t="shared" si="4"/>
        <v>439.97</v>
      </c>
      <c r="H98" s="54">
        <f t="shared" si="5"/>
        <v>22878.440000000002</v>
      </c>
      <c r="I98" s="16">
        <f t="shared" si="6"/>
        <v>1</v>
      </c>
      <c r="J98" s="16">
        <f t="shared" si="7"/>
        <v>52</v>
      </c>
    </row>
    <row r="99" spans="1:10" ht="12.75">
      <c r="A99" s="63" t="s">
        <v>62</v>
      </c>
      <c r="B99" s="61">
        <v>86.64</v>
      </c>
      <c r="C99" s="61">
        <v>109.69</v>
      </c>
      <c r="D99" s="61">
        <v>38.92</v>
      </c>
      <c r="E99" s="61">
        <v>184.97</v>
      </c>
      <c r="F99" s="61">
        <v>420.22</v>
      </c>
      <c r="G99" s="62">
        <f t="shared" si="4"/>
        <v>420.22</v>
      </c>
      <c r="H99" s="54">
        <f t="shared" si="5"/>
        <v>21851.440000000002</v>
      </c>
      <c r="I99" s="16">
        <f t="shared" si="6"/>
        <v>1</v>
      </c>
      <c r="J99" s="16">
        <f t="shared" si="7"/>
        <v>52</v>
      </c>
    </row>
    <row r="100" spans="1:10" ht="12.75">
      <c r="A100" s="63" t="s">
        <v>63</v>
      </c>
      <c r="B100" s="61">
        <v>88.99</v>
      </c>
      <c r="C100" s="61">
        <v>112.59</v>
      </c>
      <c r="D100" s="61">
        <v>40.49</v>
      </c>
      <c r="E100" s="61">
        <v>190.22</v>
      </c>
      <c r="F100" s="61">
        <v>432.29</v>
      </c>
      <c r="G100" s="62">
        <f t="shared" si="4"/>
        <v>432.29</v>
      </c>
      <c r="H100" s="54">
        <f t="shared" si="5"/>
        <v>22479.08</v>
      </c>
      <c r="I100" s="16">
        <f t="shared" si="6"/>
        <v>1</v>
      </c>
      <c r="J100" s="16">
        <f t="shared" si="7"/>
        <v>52</v>
      </c>
    </row>
    <row r="101" spans="1:10" ht="12.75">
      <c r="A101" s="63" t="s">
        <v>64</v>
      </c>
      <c r="B101" s="61">
        <v>82.88</v>
      </c>
      <c r="C101" s="61">
        <v>105.8</v>
      </c>
      <c r="D101" s="61">
        <v>34.92</v>
      </c>
      <c r="E101" s="61">
        <v>174.83</v>
      </c>
      <c r="F101" s="61">
        <v>398.43</v>
      </c>
      <c r="G101" s="62">
        <f t="shared" si="4"/>
        <v>398.43</v>
      </c>
      <c r="H101" s="54">
        <f t="shared" si="5"/>
        <v>20718.36</v>
      </c>
      <c r="I101" s="16">
        <f t="shared" si="6"/>
        <v>1</v>
      </c>
      <c r="J101" s="16">
        <f t="shared" si="7"/>
        <v>52</v>
      </c>
    </row>
    <row r="102" spans="1:10" ht="12.75">
      <c r="A102" s="63" t="s">
        <v>65</v>
      </c>
      <c r="B102" s="61">
        <v>82.88</v>
      </c>
      <c r="C102" s="61">
        <v>105.35</v>
      </c>
      <c r="D102" s="61">
        <v>38.39</v>
      </c>
      <c r="E102" s="61">
        <v>176.2</v>
      </c>
      <c r="F102" s="61">
        <v>402.82</v>
      </c>
      <c r="G102" s="62">
        <f t="shared" si="4"/>
        <v>402.82</v>
      </c>
      <c r="H102" s="54">
        <f t="shared" si="5"/>
        <v>20946.64</v>
      </c>
      <c r="I102" s="16">
        <f t="shared" si="6"/>
        <v>1</v>
      </c>
      <c r="J102" s="16">
        <f t="shared" si="7"/>
        <v>52</v>
      </c>
    </row>
    <row r="103" spans="1:10" ht="12.75">
      <c r="A103" s="63" t="s">
        <v>66</v>
      </c>
      <c r="B103" s="61">
        <v>82.41</v>
      </c>
      <c r="C103" s="61">
        <v>105.37</v>
      </c>
      <c r="D103" s="61">
        <v>34.5</v>
      </c>
      <c r="E103" s="61">
        <v>173.44</v>
      </c>
      <c r="F103" s="61">
        <v>395.72</v>
      </c>
      <c r="G103" s="62">
        <f t="shared" si="4"/>
        <v>395.72</v>
      </c>
      <c r="H103" s="54">
        <f t="shared" si="5"/>
        <v>20577.440000000002</v>
      </c>
      <c r="I103" s="16">
        <f t="shared" si="6"/>
        <v>1</v>
      </c>
      <c r="J103" s="16">
        <f t="shared" si="7"/>
        <v>52</v>
      </c>
    </row>
    <row r="105" spans="1:10" ht="38.25" customHeight="1">
      <c r="A105" s="67" t="s">
        <v>95</v>
      </c>
      <c r="B105" s="68"/>
      <c r="C105" s="68"/>
      <c r="D105" s="68"/>
      <c r="E105" s="68"/>
      <c r="F105" s="68"/>
      <c r="G105" s="68"/>
      <c r="H105" s="68"/>
      <c r="I105" s="21"/>
      <c r="J105" s="21"/>
    </row>
    <row r="107" spans="1:10" ht="12.75">
      <c r="A107" s="63" t="s">
        <v>67</v>
      </c>
      <c r="B107" s="61">
        <v>84.48</v>
      </c>
      <c r="C107" s="61">
        <v>107.59</v>
      </c>
      <c r="D107" s="61">
        <v>36.48</v>
      </c>
      <c r="E107" s="61">
        <v>178.84</v>
      </c>
      <c r="F107" s="61">
        <v>407.39</v>
      </c>
      <c r="G107" s="62">
        <f aca="true" t="shared" si="8" ref="G107:G123">F107*I107</f>
        <v>407.39</v>
      </c>
      <c r="H107" s="54">
        <f aca="true" t="shared" si="9" ref="H107:H123">G107*J107</f>
        <v>21184.28</v>
      </c>
      <c r="I107" s="16">
        <f aca="true" t="shared" si="10" ref="I107:I123">Treatments</f>
        <v>1</v>
      </c>
      <c r="J107" s="16">
        <f aca="true" t="shared" si="11" ref="J107:J123">Patients</f>
        <v>52</v>
      </c>
    </row>
    <row r="108" spans="1:10" ht="12.75">
      <c r="A108" s="63" t="s">
        <v>68</v>
      </c>
      <c r="B108" s="61">
        <v>86.11</v>
      </c>
      <c r="C108" s="61">
        <v>109.12</v>
      </c>
      <c r="D108" s="61">
        <v>40.02</v>
      </c>
      <c r="E108" s="61">
        <v>183.77</v>
      </c>
      <c r="F108" s="61">
        <v>419.02</v>
      </c>
      <c r="G108" s="62">
        <f t="shared" si="8"/>
        <v>419.02</v>
      </c>
      <c r="H108" s="54">
        <f t="shared" si="9"/>
        <v>21789.04</v>
      </c>
      <c r="I108" s="16">
        <f t="shared" si="10"/>
        <v>1</v>
      </c>
      <c r="J108" s="16">
        <f t="shared" si="11"/>
        <v>52</v>
      </c>
    </row>
    <row r="109" spans="1:10" ht="12.75">
      <c r="A109" s="63" t="s">
        <v>69</v>
      </c>
      <c r="B109" s="61">
        <v>84.15</v>
      </c>
      <c r="C109" s="61">
        <v>107.24</v>
      </c>
      <c r="D109" s="61">
        <v>35.98</v>
      </c>
      <c r="E109" s="61">
        <v>177.96</v>
      </c>
      <c r="F109" s="61">
        <v>405.33</v>
      </c>
      <c r="G109" s="62">
        <f t="shared" si="8"/>
        <v>405.33</v>
      </c>
      <c r="H109" s="54">
        <f t="shared" si="9"/>
        <v>21077.16</v>
      </c>
      <c r="I109" s="16">
        <f t="shared" si="10"/>
        <v>1</v>
      </c>
      <c r="J109" s="16">
        <f t="shared" si="11"/>
        <v>52</v>
      </c>
    </row>
    <row r="110" spans="1:10" ht="12.75">
      <c r="A110" s="63" t="s">
        <v>70</v>
      </c>
      <c r="B110" s="61">
        <v>87.53</v>
      </c>
      <c r="C110" s="61">
        <v>111.26</v>
      </c>
      <c r="D110" s="61">
        <v>38.89</v>
      </c>
      <c r="E110" s="61">
        <v>185.88</v>
      </c>
      <c r="F110" s="61">
        <v>423.56</v>
      </c>
      <c r="G110" s="62">
        <f t="shared" si="8"/>
        <v>423.56</v>
      </c>
      <c r="H110" s="54">
        <f t="shared" si="9"/>
        <v>22025.12</v>
      </c>
      <c r="I110" s="16">
        <f t="shared" si="10"/>
        <v>1</v>
      </c>
      <c r="J110" s="16">
        <f t="shared" si="11"/>
        <v>52</v>
      </c>
    </row>
    <row r="111" spans="1:10" ht="12.75">
      <c r="A111" s="63" t="s">
        <v>71</v>
      </c>
      <c r="B111" s="61">
        <v>87.03</v>
      </c>
      <c r="C111" s="61">
        <v>110.54</v>
      </c>
      <c r="D111" s="61">
        <v>39.26</v>
      </c>
      <c r="E111" s="61">
        <v>185.08</v>
      </c>
      <c r="F111" s="61">
        <v>421.91</v>
      </c>
      <c r="G111" s="62">
        <f t="shared" si="8"/>
        <v>421.91</v>
      </c>
      <c r="H111" s="54">
        <f t="shared" si="9"/>
        <v>21939.32</v>
      </c>
      <c r="I111" s="16">
        <f t="shared" si="10"/>
        <v>1</v>
      </c>
      <c r="J111" s="16">
        <f t="shared" si="11"/>
        <v>52</v>
      </c>
    </row>
    <row r="112" spans="1:10" ht="12.75">
      <c r="A112" s="63" t="s">
        <v>72</v>
      </c>
      <c r="B112" s="61">
        <v>86.05</v>
      </c>
      <c r="C112" s="61">
        <v>109.44</v>
      </c>
      <c r="D112" s="61">
        <v>38.14</v>
      </c>
      <c r="E112" s="61">
        <v>182.58</v>
      </c>
      <c r="F112" s="61">
        <v>416.21</v>
      </c>
      <c r="G112" s="62">
        <f t="shared" si="8"/>
        <v>416.21</v>
      </c>
      <c r="H112" s="54">
        <f t="shared" si="9"/>
        <v>21642.92</v>
      </c>
      <c r="I112" s="16">
        <f t="shared" si="10"/>
        <v>1</v>
      </c>
      <c r="J112" s="16">
        <f t="shared" si="11"/>
        <v>52</v>
      </c>
    </row>
    <row r="113" spans="1:10" ht="12.75">
      <c r="A113" s="63" t="s">
        <v>73</v>
      </c>
      <c r="B113" s="61">
        <v>87.68</v>
      </c>
      <c r="C113" s="61">
        <v>111.39</v>
      </c>
      <c r="D113" s="61">
        <v>39.23</v>
      </c>
      <c r="E113" s="61">
        <v>186.35</v>
      </c>
      <c r="F113" s="61">
        <v>424.65</v>
      </c>
      <c r="G113" s="62">
        <f t="shared" si="8"/>
        <v>424.65</v>
      </c>
      <c r="H113" s="54">
        <f t="shared" si="9"/>
        <v>22081.8</v>
      </c>
      <c r="I113" s="16">
        <f t="shared" si="10"/>
        <v>1</v>
      </c>
      <c r="J113" s="16">
        <f t="shared" si="11"/>
        <v>52</v>
      </c>
    </row>
    <row r="114" spans="1:10" ht="12.75">
      <c r="A114" s="63" t="s">
        <v>74</v>
      </c>
      <c r="B114" s="61">
        <v>88.42</v>
      </c>
      <c r="C114" s="61">
        <v>112.13</v>
      </c>
      <c r="D114" s="61">
        <v>39.35</v>
      </c>
      <c r="E114" s="61">
        <v>188.34</v>
      </c>
      <c r="F114" s="61">
        <v>428.24</v>
      </c>
      <c r="G114" s="62">
        <f t="shared" si="8"/>
        <v>428.24</v>
      </c>
      <c r="H114" s="54">
        <f t="shared" si="9"/>
        <v>22268.48</v>
      </c>
      <c r="I114" s="16">
        <f t="shared" si="10"/>
        <v>1</v>
      </c>
      <c r="J114" s="16">
        <f t="shared" si="11"/>
        <v>52</v>
      </c>
    </row>
    <row r="115" spans="1:10" ht="12.75">
      <c r="A115" s="63" t="s">
        <v>75</v>
      </c>
      <c r="B115" s="61">
        <v>84.3</v>
      </c>
      <c r="C115" s="61">
        <v>107.18</v>
      </c>
      <c r="D115" s="61">
        <v>35.66</v>
      </c>
      <c r="E115" s="61">
        <v>178.76</v>
      </c>
      <c r="F115" s="61">
        <v>405.9</v>
      </c>
      <c r="G115" s="62">
        <f t="shared" si="8"/>
        <v>405.9</v>
      </c>
      <c r="H115" s="54">
        <f t="shared" si="9"/>
        <v>21106.8</v>
      </c>
      <c r="I115" s="16">
        <f t="shared" si="10"/>
        <v>1</v>
      </c>
      <c r="J115" s="16">
        <f t="shared" si="11"/>
        <v>52</v>
      </c>
    </row>
    <row r="116" spans="1:10" ht="12.75">
      <c r="A116" s="63" t="s">
        <v>76</v>
      </c>
      <c r="B116" s="61">
        <v>84.78</v>
      </c>
      <c r="C116" s="61">
        <v>107.64</v>
      </c>
      <c r="D116" s="61">
        <v>38.77</v>
      </c>
      <c r="E116" s="61">
        <v>180.46</v>
      </c>
      <c r="F116" s="61">
        <v>411.65</v>
      </c>
      <c r="G116" s="62">
        <f t="shared" si="8"/>
        <v>411.65</v>
      </c>
      <c r="H116" s="54">
        <f t="shared" si="9"/>
        <v>21405.8</v>
      </c>
      <c r="I116" s="16">
        <f t="shared" si="10"/>
        <v>1</v>
      </c>
      <c r="J116" s="16">
        <f t="shared" si="11"/>
        <v>52</v>
      </c>
    </row>
    <row r="117" spans="1:10" ht="12.75">
      <c r="A117" s="63" t="s">
        <v>77</v>
      </c>
      <c r="B117" s="61">
        <v>86.64</v>
      </c>
      <c r="C117" s="61">
        <v>109.69</v>
      </c>
      <c r="D117" s="61">
        <v>38.92</v>
      </c>
      <c r="E117" s="61">
        <v>184.97</v>
      </c>
      <c r="F117" s="61">
        <v>420.22</v>
      </c>
      <c r="G117" s="62">
        <f t="shared" si="8"/>
        <v>420.22</v>
      </c>
      <c r="H117" s="54">
        <f t="shared" si="9"/>
        <v>21851.440000000002</v>
      </c>
      <c r="I117" s="16">
        <f t="shared" si="10"/>
        <v>1</v>
      </c>
      <c r="J117" s="16">
        <f t="shared" si="11"/>
        <v>52</v>
      </c>
    </row>
    <row r="118" spans="1:10" ht="12.75">
      <c r="A118" s="63" t="s">
        <v>78</v>
      </c>
      <c r="B118" s="61">
        <v>86.09</v>
      </c>
      <c r="C118" s="61">
        <v>109.18</v>
      </c>
      <c r="D118" s="61">
        <v>38.24</v>
      </c>
      <c r="E118" s="61">
        <v>183.35</v>
      </c>
      <c r="F118" s="61">
        <v>416.86</v>
      </c>
      <c r="G118" s="62">
        <f t="shared" si="8"/>
        <v>416.86</v>
      </c>
      <c r="H118" s="54">
        <f t="shared" si="9"/>
        <v>21676.72</v>
      </c>
      <c r="I118" s="16">
        <f t="shared" si="10"/>
        <v>1</v>
      </c>
      <c r="J118" s="16">
        <f t="shared" si="11"/>
        <v>52</v>
      </c>
    </row>
    <row r="119" spans="1:10" ht="12.75">
      <c r="A119" s="63" t="s">
        <v>79</v>
      </c>
      <c r="B119" s="61">
        <v>86.24</v>
      </c>
      <c r="C119" s="61">
        <v>109.31</v>
      </c>
      <c r="D119" s="61">
        <v>39.01</v>
      </c>
      <c r="E119" s="61">
        <v>183.87</v>
      </c>
      <c r="F119" s="61">
        <v>418.43</v>
      </c>
      <c r="G119" s="62">
        <f t="shared" si="8"/>
        <v>418.43</v>
      </c>
      <c r="H119" s="54">
        <f t="shared" si="9"/>
        <v>21758.36</v>
      </c>
      <c r="I119" s="16">
        <f t="shared" si="10"/>
        <v>1</v>
      </c>
      <c r="J119" s="16">
        <f t="shared" si="11"/>
        <v>52</v>
      </c>
    </row>
    <row r="120" spans="1:10" ht="12.75">
      <c r="A120" s="63" t="s">
        <v>80</v>
      </c>
      <c r="B120" s="61">
        <v>90.98</v>
      </c>
      <c r="C120" s="61">
        <v>114.49</v>
      </c>
      <c r="D120" s="61">
        <v>45.07</v>
      </c>
      <c r="E120" s="61">
        <v>196.2</v>
      </c>
      <c r="F120" s="61">
        <v>446.74</v>
      </c>
      <c r="G120" s="62">
        <f t="shared" si="8"/>
        <v>446.74</v>
      </c>
      <c r="H120" s="54">
        <f t="shared" si="9"/>
        <v>23230.48</v>
      </c>
      <c r="I120" s="16">
        <f t="shared" si="10"/>
        <v>1</v>
      </c>
      <c r="J120" s="16">
        <f t="shared" si="11"/>
        <v>52</v>
      </c>
    </row>
    <row r="121" spans="1:10" ht="12.75">
      <c r="A121" s="63" t="s">
        <v>81</v>
      </c>
      <c r="B121" s="61">
        <v>83.75</v>
      </c>
      <c r="C121" s="61">
        <v>106.65</v>
      </c>
      <c r="D121" s="61">
        <v>33.23</v>
      </c>
      <c r="E121" s="61">
        <v>177</v>
      </c>
      <c r="F121" s="61">
        <v>400.63</v>
      </c>
      <c r="G121" s="62">
        <f t="shared" si="8"/>
        <v>400.63</v>
      </c>
      <c r="H121" s="54">
        <f t="shared" si="9"/>
        <v>20832.76</v>
      </c>
      <c r="I121" s="16">
        <f t="shared" si="10"/>
        <v>1</v>
      </c>
      <c r="J121" s="16">
        <f t="shared" si="11"/>
        <v>52</v>
      </c>
    </row>
    <row r="122" spans="1:10" ht="12.75">
      <c r="A122" s="63" t="s">
        <v>82</v>
      </c>
      <c r="B122" s="61">
        <v>82.91</v>
      </c>
      <c r="C122" s="61">
        <v>105.87</v>
      </c>
      <c r="D122" s="61">
        <v>36.42</v>
      </c>
      <c r="E122" s="61">
        <v>175.01</v>
      </c>
      <c r="F122" s="61">
        <v>400.21</v>
      </c>
      <c r="G122" s="62">
        <f t="shared" si="8"/>
        <v>400.21</v>
      </c>
      <c r="H122" s="54">
        <f t="shared" si="9"/>
        <v>20810.92</v>
      </c>
      <c r="I122" s="16">
        <f t="shared" si="10"/>
        <v>1</v>
      </c>
      <c r="J122" s="16">
        <f t="shared" si="11"/>
        <v>52</v>
      </c>
    </row>
    <row r="123" spans="1:10" ht="12.75">
      <c r="A123" s="63" t="s">
        <v>83</v>
      </c>
      <c r="B123" s="61">
        <v>85.15</v>
      </c>
      <c r="C123" s="61">
        <v>107.87</v>
      </c>
      <c r="D123" s="61">
        <v>38.57</v>
      </c>
      <c r="E123" s="61">
        <v>181.7</v>
      </c>
      <c r="F123" s="61">
        <v>413.29</v>
      </c>
      <c r="G123" s="62">
        <f t="shared" si="8"/>
        <v>413.29</v>
      </c>
      <c r="H123" s="54">
        <f t="shared" si="9"/>
        <v>21491.08</v>
      </c>
      <c r="I123" s="16">
        <f t="shared" si="10"/>
        <v>1</v>
      </c>
      <c r="J123" s="16">
        <f t="shared" si="11"/>
        <v>52</v>
      </c>
    </row>
    <row r="155" spans="1:8" ht="38.25" customHeight="1">
      <c r="A155" s="67" t="s">
        <v>95</v>
      </c>
      <c r="B155" s="68"/>
      <c r="C155" s="68"/>
      <c r="D155" s="68"/>
      <c r="E155" s="68"/>
      <c r="F155" s="68"/>
      <c r="G155" s="68"/>
      <c r="H155" s="68"/>
    </row>
  </sheetData>
  <sheetProtection sheet="1" objects="1" scenarios="1"/>
  <mergeCells count="5">
    <mergeCell ref="A155:H155"/>
    <mergeCell ref="A1:I1"/>
    <mergeCell ref="D3:G3"/>
    <mergeCell ref="A105:H105"/>
    <mergeCell ref="A55:H55"/>
  </mergeCells>
  <printOptions/>
  <pageMargins left="0.35" right="0.5" top="0.25" bottom="0.75" header="0.5" footer="0.5"/>
  <pageSetup horizontalDpi="600" verticalDpi="600" orientation="portrait" r:id="rId1"/>
  <headerFooter alignWithMargins="0">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JG</cp:lastModifiedBy>
  <cp:lastPrinted>2019-12-15T13:08:50Z</cp:lastPrinted>
  <dcterms:created xsi:type="dcterms:W3CDTF">2015-03-04T23:37:25Z</dcterms:created>
  <dcterms:modified xsi:type="dcterms:W3CDTF">2019-12-15T13:16:53Z</dcterms:modified>
  <cp:category/>
  <cp:version/>
  <cp:contentType/>
  <cp:contentStatus/>
</cp:coreProperties>
</file>